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thierbac\Desktop\sport\HOT Runners Ratingen\"/>
    </mc:Choice>
  </mc:AlternateContent>
  <xr:revisionPtr revIDLastSave="0" documentId="8_{111147A2-D62C-41F6-9E36-5FAF9D6099E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3" i="1" l="1"/>
  <c r="M221" i="1" s="1"/>
  <c r="N213" i="1"/>
  <c r="M220" i="1" s="1"/>
  <c r="M213" i="1"/>
  <c r="M219" i="1" s="1"/>
  <c r="K213" i="1"/>
  <c r="K214" i="1" s="1"/>
  <c r="O196" i="1"/>
  <c r="O199" i="1" s="1"/>
  <c r="N196" i="1"/>
  <c r="N198" i="1" s="1"/>
  <c r="M196" i="1"/>
  <c r="M199" i="1" s="1"/>
  <c r="K196" i="1"/>
  <c r="K197" i="1" s="1"/>
  <c r="O179" i="1"/>
  <c r="N179" i="1"/>
  <c r="N181" i="1" s="1"/>
  <c r="M179" i="1"/>
  <c r="M182" i="1" s="1"/>
  <c r="K179" i="1"/>
  <c r="K180" i="1" s="1"/>
  <c r="O162" i="1"/>
  <c r="O165" i="1" s="1"/>
  <c r="N162" i="1"/>
  <c r="N164" i="1" s="1"/>
  <c r="M162" i="1"/>
  <c r="K162" i="1"/>
  <c r="K163" i="1" s="1"/>
  <c r="O145" i="1"/>
  <c r="N145" i="1"/>
  <c r="N147" i="1" s="1"/>
  <c r="M145" i="1"/>
  <c r="M214" i="1" s="1"/>
  <c r="K145" i="1"/>
  <c r="K146" i="1" s="1"/>
  <c r="O128" i="1"/>
  <c r="O131" i="1" s="1"/>
  <c r="N128" i="1"/>
  <c r="N130" i="1" s="1"/>
  <c r="M128" i="1"/>
  <c r="M197" i="1" s="1"/>
  <c r="K128" i="1"/>
  <c r="K129" i="1" s="1"/>
  <c r="O111" i="1"/>
  <c r="O148" i="1" s="1"/>
  <c r="N111" i="1"/>
  <c r="M111" i="1"/>
  <c r="M180" i="1" s="1"/>
  <c r="K111" i="1"/>
  <c r="K112" i="1" s="1"/>
  <c r="O94" i="1"/>
  <c r="N94" i="1"/>
  <c r="N96" i="1" s="1"/>
  <c r="M94" i="1"/>
  <c r="M163" i="1" s="1"/>
  <c r="K94" i="1"/>
  <c r="K95" i="1" s="1"/>
  <c r="O77" i="1"/>
  <c r="N77" i="1"/>
  <c r="M77" i="1"/>
  <c r="M146" i="1" s="1"/>
  <c r="K77" i="1"/>
  <c r="K78" i="1" s="1"/>
  <c r="O60" i="1"/>
  <c r="N60" i="1"/>
  <c r="M60" i="1"/>
  <c r="M112" i="1" s="1"/>
  <c r="K60" i="1"/>
  <c r="K61" i="1" s="1"/>
  <c r="O43" i="1"/>
  <c r="N43" i="1"/>
  <c r="M43" i="1"/>
  <c r="K43" i="1"/>
  <c r="K44" i="1" s="1"/>
  <c r="O26" i="1"/>
  <c r="N26" i="1"/>
  <c r="M26" i="1"/>
  <c r="M78" i="1" s="1"/>
  <c r="K26" i="1"/>
  <c r="K27" i="1" s="1"/>
  <c r="M11" i="1"/>
  <c r="M9" i="1"/>
  <c r="M8" i="1"/>
  <c r="M7" i="1"/>
  <c r="M6" i="1"/>
  <c r="M131" i="1" l="1"/>
  <c r="O182" i="1"/>
  <c r="M216" i="1"/>
  <c r="M165" i="1"/>
  <c r="M27" i="1"/>
  <c r="M61" i="1"/>
  <c r="M95" i="1"/>
  <c r="M148" i="1"/>
  <c r="M129" i="1"/>
  <c r="M44" i="1"/>
</calcChain>
</file>

<file path=xl/sharedStrings.xml><?xml version="1.0" encoding="utf-8"?>
<sst xmlns="http://schemas.openxmlformats.org/spreadsheetml/2006/main" count="389" uniqueCount="114">
  <si>
    <t>Das richtige Tempo</t>
  </si>
  <si>
    <t>Hier bitte deine Herzfrequenzen bestimme und eintargen!</t>
  </si>
  <si>
    <t>Diese sind ja individuell….</t>
  </si>
  <si>
    <t>Trainingsplan-Dauer: 12 Wochen</t>
  </si>
  <si>
    <t>Das sind die richtigen Herzfrequenzbereiche für Ihr Lauftraining.</t>
  </si>
  <si>
    <t>Max HF ist</t>
  </si>
  <si>
    <t>Langsamer Dauerlauf: Puls etwa 70 - 75 Prozent der maximalen Herzfrequenz</t>
  </si>
  <si>
    <t>70-75%    =&gt;</t>
  </si>
  <si>
    <t>Ruhiger Dauerlauf: Puls etwa 75 - 80 Prozent der maximalen Herzfrequenz</t>
  </si>
  <si>
    <t>75- 80%   =&gt;</t>
  </si>
  <si>
    <t>Lockerer Dauerlauf: Puls etwa 80 - 85 Prozent der maximalen Herzfrequenz</t>
  </si>
  <si>
    <t>80- 85%   =&gt;</t>
  </si>
  <si>
    <t>https://www.pacerechner.de/</t>
  </si>
  <si>
    <t>Zügiger Dauerlauf: Puls etwa 85 - 88 Prozent der maximalen Herzfrequenz</t>
  </si>
  <si>
    <t>85- 88%   =&gt;</t>
  </si>
  <si>
    <t>Fahrtspiel: Wechselndes Tempo über verschieden lange Teilstücke. Der Läufer bestimmt Tempo und Länge der Belastungen selbst.</t>
  </si>
  <si>
    <t>Schnell = Puls etwa 90 - 94 Prozent der maximalen Herzfrequenz</t>
  </si>
  <si>
    <t>90-94%   =&gt;</t>
  </si>
  <si>
    <t>Renntempo: Tempo, das Sie bei einem Wettkampf unter Normalbedingungen laufen können.</t>
  </si>
  <si>
    <t>Steigerungen: Lauf über eine Strecke von 80 bis 100 Metern, bei dem das Tempo kontinuierlich vom Trab bis zum Sprint gesteigert wird</t>
  </si>
  <si>
    <t>Woche 1</t>
  </si>
  <si>
    <t>Tag</t>
  </si>
  <si>
    <t>Trainingseinheit soll</t>
  </si>
  <si>
    <t>bemerkung</t>
  </si>
  <si>
    <t>Trainingseinheit ist</t>
  </si>
  <si>
    <t>in km</t>
  </si>
  <si>
    <t>Rad km.</t>
  </si>
  <si>
    <t xml:space="preserve">swim </t>
  </si>
  <si>
    <t>Montag</t>
  </si>
  <si>
    <t>Ruhiger DL</t>
  </si>
  <si>
    <t>40 min</t>
  </si>
  <si>
    <t>Dienstag</t>
  </si>
  <si>
    <t>Mittwoch</t>
  </si>
  <si>
    <t>ruhetag oder swim/ rad</t>
  </si>
  <si>
    <t>Donnerstag</t>
  </si>
  <si>
    <t>Freitag</t>
  </si>
  <si>
    <t>Samstag</t>
  </si>
  <si>
    <t>Sonntag</t>
  </si>
  <si>
    <t>langsamer DL</t>
  </si>
  <si>
    <t>Summe soll :</t>
  </si>
  <si>
    <t>Summe ist:</t>
  </si>
  <si>
    <t>Abweichung soll/ ist die Woche in km</t>
  </si>
  <si>
    <t>Abweichung soll/ ist gesamt in km</t>
  </si>
  <si>
    <t>Woche 2</t>
  </si>
  <si>
    <t>ruhiger DL</t>
  </si>
  <si>
    <t>locker DL</t>
  </si>
  <si>
    <t>60 min</t>
  </si>
  <si>
    <t>Langsamer DL</t>
  </si>
  <si>
    <t>Woche 3</t>
  </si>
  <si>
    <t>kommentar</t>
  </si>
  <si>
    <t>ruhetag</t>
  </si>
  <si>
    <t>Woche 4</t>
  </si>
  <si>
    <t>Woche 5</t>
  </si>
  <si>
    <t xml:space="preserve">Langsamer DL </t>
  </si>
  <si>
    <t>km Rad gesamt in 5 Wochen</t>
  </si>
  <si>
    <t>Woche 6</t>
  </si>
  <si>
    <t>Woche 7</t>
  </si>
  <si>
    <t>Ruhetag am besten SWIM</t>
  </si>
  <si>
    <t>Woche 8</t>
  </si>
  <si>
    <t>Woche 9</t>
  </si>
  <si>
    <t>50 min</t>
  </si>
  <si>
    <t>Woche 10</t>
  </si>
  <si>
    <t>Woche 11</t>
  </si>
  <si>
    <t>Woche 12</t>
  </si>
  <si>
    <t>30 min</t>
  </si>
  <si>
    <t>RUN over 12 weeks:</t>
  </si>
  <si>
    <t>km</t>
  </si>
  <si>
    <t>BIKE over 12 weeks :</t>
  </si>
  <si>
    <t>SWIM over 12 weeks:</t>
  </si>
  <si>
    <t xml:space="preserve">Ruhetag </t>
  </si>
  <si>
    <t>Distanz: Halbmarathon</t>
  </si>
  <si>
    <t>Zielzeit: wischen 1:45:00 und 2:20:00</t>
  </si>
  <si>
    <t xml:space="preserve">Locker DL </t>
  </si>
  <si>
    <t>65 min</t>
  </si>
  <si>
    <t>90 min</t>
  </si>
  <si>
    <t>100 min</t>
  </si>
  <si>
    <t xml:space="preserve">Lockerer DL </t>
  </si>
  <si>
    <t>45 min</t>
  </si>
  <si>
    <t xml:space="preserve">ruhetag oder swim / rad </t>
  </si>
  <si>
    <t>110 min</t>
  </si>
  <si>
    <t>Tempolauf</t>
  </si>
  <si>
    <t>warmUp 2 km/ 4 * 800 m im 5 km Renntempo/ cooldown 2km</t>
  </si>
  <si>
    <t xml:space="preserve">lockerer DL </t>
  </si>
  <si>
    <t xml:space="preserve">ruhetag oder bike / swim </t>
  </si>
  <si>
    <t xml:space="preserve">zügig bis schnell DL </t>
  </si>
  <si>
    <t xml:space="preserve">ruhetag </t>
  </si>
  <si>
    <t>warmUp 2km/ 4 * 1000m in 10 km Renntempo / cooldown 2 km</t>
  </si>
  <si>
    <t xml:space="preserve">Tempolauf </t>
  </si>
  <si>
    <t xml:space="preserve">locker DL </t>
  </si>
  <si>
    <t>zügig bis schnell DL</t>
  </si>
  <si>
    <t>warmUp 2km/ 5* 1000m in 10 km Renntempo / cooldown 2 km</t>
  </si>
  <si>
    <t>warmUp 2km/ 10* 800m in 5 km Renntempo / cooldown 2 km</t>
  </si>
  <si>
    <t xml:space="preserve">Test Wettkampf </t>
  </si>
  <si>
    <t>10 km</t>
  </si>
  <si>
    <t xml:space="preserve">schnell bis zügig DL </t>
  </si>
  <si>
    <t xml:space="preserve">110 min </t>
  </si>
  <si>
    <t>ruhetag oder swim / bike</t>
  </si>
  <si>
    <t>warmUp 2km/ 5* 1600m in 10 km Renntempo / cooldown 2 km</t>
  </si>
  <si>
    <t>schnell bis zügig DL</t>
  </si>
  <si>
    <t>120 min</t>
  </si>
  <si>
    <t xml:space="preserve">Ruhiger DL </t>
  </si>
  <si>
    <t>ruhetag Swim / Rad</t>
  </si>
  <si>
    <t>warmUp 2km/ 7* 1200m in 10 km Renntempo / cooldown 2 km</t>
  </si>
  <si>
    <t xml:space="preserve">Schenller DL </t>
  </si>
  <si>
    <t>warmUp 2km/ 5* 2000m in 10 km Renntempo / cooldown 2 km</t>
  </si>
  <si>
    <t xml:space="preserve">ruhetag oder swim / bike </t>
  </si>
  <si>
    <t>warmUp 2km/ 8* 400m in HM renntempo / cooldown 2 km</t>
  </si>
  <si>
    <t xml:space="preserve">ruuhetag </t>
  </si>
  <si>
    <t>warmUp  10 min/ HM wettkampftempo 21 km / cooldown 10 min</t>
  </si>
  <si>
    <t>Start HM Düsseldorf</t>
  </si>
  <si>
    <t xml:space="preserve">15 - 30 min locker </t>
  </si>
  <si>
    <t xml:space="preserve">Locker Dl </t>
  </si>
  <si>
    <t xml:space="preserve">ruhetag Pasta Party </t>
  </si>
  <si>
    <t>ruhe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</si>
</sst>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sz val="11"/>
      <color rgb="FFFF0000"/>
      <name val="Calibri"/>
    </font>
    <font>
      <u/>
      <sz val="11"/>
      <color rgb="FF0563C1"/>
      <name val="Calibri"/>
    </font>
    <font>
      <sz val="11"/>
      <color rgb="FFFFFFFF"/>
      <name val="Calibri"/>
    </font>
    <font>
      <b/>
      <sz val="10"/>
      <color rgb="FFFFFFFF"/>
      <name val="Arial"/>
    </font>
    <font>
      <b/>
      <sz val="9"/>
      <color rgb="FFFFFFFF"/>
      <name val="Arial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  <fill>
      <patternFill patternType="solid">
        <fgColor rgb="FFD6DCE4"/>
        <bgColor rgb="FFD6DCE4"/>
      </patternFill>
    </fill>
    <fill>
      <patternFill patternType="solid">
        <fgColor rgb="FFD8D8D8"/>
        <bgColor rgb="FFD8D8D8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/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0" fillId="0" borderId="0" xfId="0" applyNumberFormat="1" applyFont="1"/>
    <xf numFmtId="0" fontId="5" fillId="3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7" fillId="3" borderId="1" xfId="0" applyFont="1" applyFill="1" applyBorder="1" applyAlignment="1">
      <alignment horizontal="center"/>
    </xf>
    <xf numFmtId="0" fontId="0" fillId="0" borderId="5" xfId="0" applyFont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0" fillId="3" borderId="1" xfId="0" applyFont="1" applyFill="1" applyBorder="1"/>
    <xf numFmtId="0" fontId="0" fillId="0" borderId="9" xfId="0" applyFont="1" applyBorder="1"/>
    <xf numFmtId="14" fontId="0" fillId="0" borderId="10" xfId="0" applyNumberFormat="1" applyFont="1" applyBorder="1"/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15" xfId="0" applyFont="1" applyBorder="1"/>
    <xf numFmtId="0" fontId="0" fillId="0" borderId="15" xfId="0" applyFont="1" applyBorder="1" applyAlignment="1">
      <alignment horizontal="left"/>
    </xf>
    <xf numFmtId="0" fontId="0" fillId="3" borderId="11" xfId="0" applyFont="1" applyFill="1" applyBorder="1"/>
    <xf numFmtId="0" fontId="0" fillId="0" borderId="16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13" xfId="0" applyFont="1" applyBorder="1"/>
    <xf numFmtId="0" fontId="0" fillId="3" borderId="15" xfId="0" applyFont="1" applyFill="1" applyBorder="1"/>
    <xf numFmtId="0" fontId="0" fillId="3" borderId="15" xfId="0" applyFont="1" applyFill="1" applyBorder="1" applyAlignment="1">
      <alignment horizontal="left"/>
    </xf>
    <xf numFmtId="14" fontId="0" fillId="0" borderId="14" xfId="0" applyNumberFormat="1" applyFont="1" applyBorder="1"/>
    <xf numFmtId="0" fontId="0" fillId="5" borderId="26" xfId="0" applyFont="1" applyFill="1" applyBorder="1" applyAlignment="1">
      <alignment horizontal="right"/>
    </xf>
    <xf numFmtId="0" fontId="0" fillId="5" borderId="27" xfId="0" applyFont="1" applyFill="1" applyBorder="1"/>
    <xf numFmtId="0" fontId="0" fillId="5" borderId="28" xfId="0" applyFont="1" applyFill="1" applyBorder="1"/>
    <xf numFmtId="0" fontId="0" fillId="5" borderId="29" xfId="0" applyFont="1" applyFill="1" applyBorder="1" applyAlignment="1">
      <alignment horizontal="right"/>
    </xf>
    <xf numFmtId="0" fontId="0" fillId="5" borderId="1" xfId="0" applyFont="1" applyFill="1" applyBorder="1"/>
    <xf numFmtId="0" fontId="0" fillId="5" borderId="30" xfId="0" applyFont="1" applyFill="1" applyBorder="1"/>
    <xf numFmtId="0" fontId="0" fillId="5" borderId="31" xfId="0" applyFont="1" applyFill="1" applyBorder="1" applyAlignment="1">
      <alignment horizontal="right"/>
    </xf>
    <xf numFmtId="0" fontId="0" fillId="5" borderId="32" xfId="0" applyFont="1" applyFill="1" applyBorder="1"/>
    <xf numFmtId="0" fontId="0" fillId="5" borderId="33" xfId="0" applyFont="1" applyFill="1" applyBorder="1"/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center" wrapText="1"/>
    </xf>
    <xf numFmtId="0" fontId="8" fillId="0" borderId="20" xfId="0" applyFont="1" applyBorder="1"/>
    <xf numFmtId="0" fontId="0" fillId="0" borderId="18" xfId="0" applyFont="1" applyBorder="1" applyAlignment="1">
      <alignment horizontal="left" wrapText="1"/>
    </xf>
    <xf numFmtId="0" fontId="8" fillId="0" borderId="21" xfId="0" applyFont="1" applyBorder="1"/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left" wrapText="1"/>
    </xf>
    <xf numFmtId="0" fontId="8" fillId="0" borderId="22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unnersworld.de/laufevents/wettkampf.261520.htm" TargetMode="External"/><Relationship Id="rId2" Type="http://schemas.openxmlformats.org/officeDocument/2006/relationships/hyperlink" Target="https://www.runnersworld.de/training/fahrtspiel.261131.htm" TargetMode="External"/><Relationship Id="rId1" Type="http://schemas.openxmlformats.org/officeDocument/2006/relationships/hyperlink" Target="https://www.runnersworld.de/training/maximale-herzfrequenz.261308.htm" TargetMode="External"/><Relationship Id="rId4" Type="http://schemas.openxmlformats.org/officeDocument/2006/relationships/hyperlink" Target="https://www.runnersworld.de/training/steigerung.261454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23"/>
  <sheetViews>
    <sheetView tabSelected="1" workbookViewId="0">
      <selection activeCell="K207" sqref="K207"/>
    </sheetView>
  </sheetViews>
  <sheetFormatPr baseColWidth="10" defaultColWidth="14.42578125" defaultRowHeight="15" customHeight="1"/>
  <cols>
    <col min="1" max="1" width="10.7109375" customWidth="1"/>
    <col min="2" max="2" width="16.140625" customWidth="1"/>
    <col min="3" max="3" width="8.42578125" customWidth="1"/>
    <col min="4" max="4" width="2.85546875" customWidth="1"/>
    <col min="5" max="5" width="20.7109375" hidden="1" customWidth="1"/>
    <col min="6" max="6" width="4.140625" customWidth="1"/>
    <col min="7" max="8" width="10.7109375" customWidth="1"/>
    <col min="9" max="9" width="11.140625" customWidth="1"/>
    <col min="10" max="10" width="26.28515625" customWidth="1"/>
    <col min="11" max="11" width="67" customWidth="1"/>
    <col min="12" max="12" width="25.42578125" customWidth="1"/>
    <col min="13" max="15" width="10.7109375" customWidth="1"/>
  </cols>
  <sheetData>
    <row r="2" spans="1:15" ht="23.25">
      <c r="A2" s="1" t="s">
        <v>71</v>
      </c>
      <c r="B2" s="1"/>
      <c r="C2" s="1"/>
      <c r="G2" s="2" t="s">
        <v>0</v>
      </c>
      <c r="L2" s="3" t="s">
        <v>1</v>
      </c>
      <c r="M2" s="3"/>
      <c r="N2" s="3"/>
      <c r="O2" s="3"/>
    </row>
    <row r="3" spans="1:15">
      <c r="A3" s="1" t="s">
        <v>70</v>
      </c>
      <c r="B3" s="1"/>
      <c r="C3" s="1"/>
      <c r="L3" s="3" t="s">
        <v>2</v>
      </c>
      <c r="M3" s="3"/>
      <c r="N3" s="3"/>
      <c r="O3" s="3"/>
    </row>
    <row r="4" spans="1:15">
      <c r="A4" s="1" t="s">
        <v>3</v>
      </c>
      <c r="B4" s="1"/>
      <c r="C4" s="1"/>
      <c r="G4" t="s">
        <v>4</v>
      </c>
      <c r="L4" t="s">
        <v>5</v>
      </c>
      <c r="M4">
        <v>192</v>
      </c>
    </row>
    <row r="5" spans="1:15">
      <c r="A5" s="1"/>
      <c r="B5" s="1"/>
      <c r="C5" s="1"/>
      <c r="G5" s="4"/>
    </row>
    <row r="6" spans="1:15">
      <c r="A6" s="1"/>
      <c r="B6" s="1"/>
      <c r="C6" s="1"/>
      <c r="G6" s="5" t="s">
        <v>6</v>
      </c>
      <c r="L6" t="s">
        <v>7</v>
      </c>
      <c r="M6" s="6">
        <f>M4*0.73</f>
        <v>140.16</v>
      </c>
    </row>
    <row r="7" spans="1:15">
      <c r="A7" s="1"/>
      <c r="B7" s="1"/>
      <c r="C7" s="1"/>
      <c r="G7" s="4" t="s">
        <v>8</v>
      </c>
      <c r="L7" t="s">
        <v>9</v>
      </c>
      <c r="M7" s="6">
        <f>M4*0.78</f>
        <v>149.76</v>
      </c>
    </row>
    <row r="8" spans="1:15">
      <c r="G8" s="4" t="s">
        <v>10</v>
      </c>
      <c r="L8" t="s">
        <v>11</v>
      </c>
      <c r="M8" s="6">
        <f>M4*0.84</f>
        <v>161.28</v>
      </c>
    </row>
    <row r="9" spans="1:15">
      <c r="B9" t="s">
        <v>12</v>
      </c>
      <c r="G9" s="4" t="s">
        <v>13</v>
      </c>
      <c r="L9" t="s">
        <v>14</v>
      </c>
      <c r="M9" s="6">
        <f>M4*0.9</f>
        <v>172.8</v>
      </c>
    </row>
    <row r="10" spans="1:15">
      <c r="G10" s="5" t="s">
        <v>15</v>
      </c>
      <c r="M10" s="6"/>
    </row>
    <row r="11" spans="1:15">
      <c r="G11" s="4" t="s">
        <v>16</v>
      </c>
      <c r="L11" t="s">
        <v>17</v>
      </c>
      <c r="M11" s="6">
        <f>M4*0.95</f>
        <v>182.39999999999998</v>
      </c>
    </row>
    <row r="12" spans="1:15">
      <c r="G12" s="5" t="s">
        <v>18</v>
      </c>
      <c r="M12" s="6"/>
    </row>
    <row r="13" spans="1:15">
      <c r="A13" s="7"/>
      <c r="B13" s="7"/>
      <c r="C13" s="7"/>
      <c r="D13" s="7"/>
      <c r="E13" s="7"/>
      <c r="G13" s="5" t="s">
        <v>19</v>
      </c>
      <c r="M13" s="6"/>
    </row>
    <row r="14" spans="1:15">
      <c r="A14" s="7"/>
      <c r="B14" s="7"/>
      <c r="C14" s="7"/>
      <c r="D14" s="7"/>
      <c r="E14" s="7"/>
    </row>
    <row r="15" spans="1:15">
      <c r="A15" s="7"/>
      <c r="B15" s="7"/>
      <c r="C15" s="7"/>
      <c r="D15" s="7"/>
      <c r="E15" s="7"/>
    </row>
    <row r="16" spans="1:15">
      <c r="A16" s="8"/>
      <c r="B16" s="9"/>
      <c r="C16" s="9"/>
      <c r="D16" s="9"/>
      <c r="E16" s="9"/>
      <c r="G16" s="10"/>
      <c r="H16" s="11"/>
      <c r="I16" s="11"/>
      <c r="J16" s="11"/>
      <c r="K16" s="11"/>
      <c r="L16" s="11"/>
      <c r="M16" s="11"/>
      <c r="N16" s="11"/>
      <c r="O16" s="12"/>
    </row>
    <row r="17" spans="1:15">
      <c r="A17" s="8"/>
      <c r="B17" s="9"/>
      <c r="C17" s="9"/>
      <c r="D17" s="9"/>
      <c r="E17" s="13"/>
      <c r="G17" s="14"/>
      <c r="H17" s="15" t="s">
        <v>20</v>
      </c>
      <c r="I17" s="16" t="s">
        <v>21</v>
      </c>
      <c r="J17" s="16" t="s">
        <v>22</v>
      </c>
      <c r="K17" s="16" t="s">
        <v>23</v>
      </c>
      <c r="L17" s="16" t="s">
        <v>24</v>
      </c>
      <c r="M17" s="17" t="s">
        <v>25</v>
      </c>
      <c r="N17" s="18" t="s">
        <v>26</v>
      </c>
      <c r="O17" s="19" t="s">
        <v>27</v>
      </c>
    </row>
    <row r="18" spans="1:15">
      <c r="A18" s="8"/>
      <c r="B18" s="9"/>
      <c r="C18" s="9"/>
      <c r="D18" s="9"/>
      <c r="E18" s="9"/>
      <c r="G18" s="14"/>
      <c r="H18" s="20">
        <v>44592</v>
      </c>
      <c r="I18" s="21" t="s">
        <v>28</v>
      </c>
      <c r="J18" s="21" t="s">
        <v>33</v>
      </c>
      <c r="K18" s="22"/>
      <c r="L18" s="21"/>
      <c r="M18" s="23"/>
      <c r="N18" s="24"/>
      <c r="O18" s="25"/>
    </row>
    <row r="19" spans="1:15">
      <c r="A19" s="8"/>
      <c r="B19" s="9"/>
      <c r="C19" s="8"/>
      <c r="D19" s="9"/>
      <c r="E19" s="9"/>
      <c r="G19" s="14"/>
      <c r="H19" s="26"/>
      <c r="I19" s="21" t="s">
        <v>31</v>
      </c>
      <c r="J19" s="21" t="s">
        <v>33</v>
      </c>
      <c r="K19" s="22"/>
      <c r="L19" s="21"/>
      <c r="M19" s="23"/>
      <c r="N19" s="24"/>
      <c r="O19" s="25"/>
    </row>
    <row r="20" spans="1:15">
      <c r="A20" s="8"/>
      <c r="B20" s="9"/>
      <c r="C20" s="9"/>
      <c r="D20" s="9"/>
      <c r="E20" s="9"/>
      <c r="G20" s="14"/>
      <c r="H20" s="26"/>
      <c r="I20" s="21" t="s">
        <v>32</v>
      </c>
      <c r="J20" s="21" t="s">
        <v>72</v>
      </c>
      <c r="K20" s="22" t="s">
        <v>46</v>
      </c>
      <c r="L20" s="21"/>
      <c r="M20" s="23"/>
      <c r="N20" s="24"/>
      <c r="O20" s="25"/>
    </row>
    <row r="21" spans="1:15" ht="15.75" customHeight="1">
      <c r="A21" s="8"/>
      <c r="B21" s="9"/>
      <c r="C21" s="9"/>
      <c r="D21" s="9"/>
      <c r="E21" s="9"/>
      <c r="G21" s="14"/>
      <c r="H21" s="26"/>
      <c r="I21" s="21" t="s">
        <v>34</v>
      </c>
      <c r="J21" s="21" t="s">
        <v>33</v>
      </c>
      <c r="L21" s="21"/>
      <c r="M21" s="23"/>
      <c r="N21" s="24"/>
      <c r="O21" s="25"/>
    </row>
    <row r="22" spans="1:15" ht="15.75" customHeight="1">
      <c r="A22" s="8"/>
      <c r="B22" s="9"/>
      <c r="C22" s="8"/>
      <c r="D22" s="9"/>
      <c r="E22" s="9"/>
      <c r="G22" s="14"/>
      <c r="H22" s="26"/>
      <c r="I22" s="21" t="s">
        <v>35</v>
      </c>
      <c r="J22" s="21" t="s">
        <v>72</v>
      </c>
      <c r="K22" t="s">
        <v>73</v>
      </c>
      <c r="L22" s="21"/>
      <c r="M22" s="23"/>
      <c r="N22" s="24"/>
      <c r="O22" s="25"/>
    </row>
    <row r="23" spans="1:15" ht="15.75" customHeight="1">
      <c r="A23" s="8"/>
      <c r="B23" s="9"/>
      <c r="C23" s="9"/>
      <c r="D23" s="9"/>
      <c r="E23" s="9"/>
      <c r="G23" s="14"/>
      <c r="H23" s="26"/>
      <c r="I23" s="21" t="s">
        <v>36</v>
      </c>
      <c r="J23" s="21" t="s">
        <v>33</v>
      </c>
      <c r="K23" s="27"/>
      <c r="L23" s="21"/>
      <c r="M23" s="23"/>
      <c r="N23" s="24"/>
      <c r="O23" s="25"/>
    </row>
    <row r="24" spans="1:15" ht="15.75" customHeight="1">
      <c r="A24" s="8"/>
      <c r="B24" s="9"/>
      <c r="C24" s="9"/>
      <c r="D24" s="9"/>
      <c r="E24" s="9"/>
      <c r="G24" s="14"/>
      <c r="H24" s="28"/>
      <c r="I24" s="29" t="s">
        <v>37</v>
      </c>
      <c r="J24" s="21" t="s">
        <v>38</v>
      </c>
      <c r="K24" s="30" t="s">
        <v>74</v>
      </c>
      <c r="L24" s="31"/>
      <c r="M24" s="32"/>
      <c r="N24" s="24"/>
      <c r="O24" s="25"/>
    </row>
    <row r="25" spans="1:15" ht="15.75" customHeight="1">
      <c r="A25" s="8"/>
      <c r="B25" s="9"/>
      <c r="C25" s="9"/>
      <c r="D25" s="9"/>
      <c r="E25" s="13"/>
      <c r="G25" s="14"/>
      <c r="H25" s="33"/>
      <c r="I25" s="33"/>
      <c r="J25" s="33"/>
      <c r="K25" s="33"/>
      <c r="L25" s="33"/>
      <c r="M25" s="34"/>
      <c r="N25" s="24"/>
      <c r="O25" s="19"/>
    </row>
    <row r="26" spans="1:15" ht="15.75" customHeight="1">
      <c r="A26" s="8"/>
      <c r="B26" s="9"/>
      <c r="C26" s="9"/>
      <c r="D26" s="9"/>
      <c r="E26" s="9"/>
      <c r="G26" s="14"/>
      <c r="H26" s="33"/>
      <c r="I26" s="33"/>
      <c r="J26" s="35" t="s">
        <v>39</v>
      </c>
      <c r="K26" s="36">
        <f>SUM(K18:K25)</f>
        <v>0</v>
      </c>
      <c r="L26" s="37" t="s">
        <v>40</v>
      </c>
      <c r="M26" s="38">
        <f>SUM(M18:M25)</f>
        <v>0</v>
      </c>
      <c r="N26" s="24">
        <f>N18+N19+N20+N21+N22+N23+N24</f>
        <v>0</v>
      </c>
      <c r="O26" s="39">
        <f>SUM(O18:O25)</f>
        <v>0</v>
      </c>
    </row>
    <row r="27" spans="1:15" ht="15.75" customHeight="1">
      <c r="A27" s="8"/>
      <c r="B27" s="9"/>
      <c r="C27" s="9"/>
      <c r="D27" s="9"/>
      <c r="E27" s="9"/>
      <c r="G27" s="14"/>
      <c r="H27" s="33"/>
      <c r="I27" s="33"/>
      <c r="J27" s="57" t="s">
        <v>41</v>
      </c>
      <c r="K27" s="59">
        <f>K26-M26</f>
        <v>0</v>
      </c>
      <c r="L27" s="61" t="s">
        <v>42</v>
      </c>
      <c r="M27" s="62">
        <f>Y63-M26</f>
        <v>0</v>
      </c>
      <c r="N27" s="33"/>
      <c r="O27" s="19"/>
    </row>
    <row r="28" spans="1:15" ht="15.75" customHeight="1">
      <c r="A28" s="8"/>
      <c r="B28" s="9"/>
      <c r="C28" s="9"/>
      <c r="D28" s="9"/>
      <c r="E28" s="9"/>
      <c r="G28" s="14"/>
      <c r="H28" s="33"/>
      <c r="I28" s="33"/>
      <c r="J28" s="58"/>
      <c r="K28" s="60"/>
      <c r="L28" s="60"/>
      <c r="M28" s="63"/>
      <c r="N28" s="33"/>
      <c r="O28" s="19"/>
    </row>
    <row r="29" spans="1:15" ht="15.75" customHeight="1">
      <c r="A29" s="8"/>
      <c r="B29" s="9"/>
      <c r="C29" s="9"/>
      <c r="D29" s="9"/>
      <c r="E29" s="9"/>
      <c r="G29" s="14"/>
      <c r="H29" s="33"/>
      <c r="I29" s="33"/>
      <c r="J29" s="33"/>
      <c r="K29" s="33"/>
      <c r="L29" s="33"/>
      <c r="M29" s="33"/>
      <c r="N29" s="33"/>
      <c r="O29" s="19"/>
    </row>
    <row r="30" spans="1:15" ht="15.75" customHeight="1">
      <c r="A30" s="8"/>
      <c r="B30" s="9"/>
      <c r="C30" s="9"/>
      <c r="D30" s="9"/>
      <c r="E30" s="9"/>
      <c r="G30" s="40"/>
      <c r="H30" s="41"/>
      <c r="I30" s="41"/>
      <c r="J30" s="41"/>
      <c r="K30" s="41"/>
      <c r="L30" s="41"/>
      <c r="M30" s="41"/>
      <c r="N30" s="41"/>
      <c r="O30" s="42"/>
    </row>
    <row r="31" spans="1:15" ht="15.75" customHeight="1">
      <c r="A31" s="8"/>
      <c r="B31" s="9"/>
      <c r="C31" s="9"/>
      <c r="D31" s="9"/>
      <c r="E31" s="9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5.75" customHeight="1">
      <c r="A32" s="8"/>
      <c r="B32" s="9"/>
      <c r="C32" s="9"/>
      <c r="D32" s="9"/>
      <c r="E32" s="9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5.75" customHeight="1">
      <c r="A33" s="8"/>
      <c r="B33" s="9"/>
      <c r="C33" s="9"/>
      <c r="D33" s="9"/>
      <c r="E33" s="13"/>
      <c r="G33" s="10"/>
      <c r="H33" s="11"/>
      <c r="I33" s="11"/>
      <c r="J33" s="11"/>
      <c r="K33" s="11"/>
      <c r="L33" s="11"/>
      <c r="M33" s="11"/>
      <c r="N33" s="11"/>
      <c r="O33" s="12"/>
    </row>
    <row r="34" spans="1:15" ht="15.75" customHeight="1">
      <c r="A34" s="8"/>
      <c r="B34" s="9"/>
      <c r="C34" s="9"/>
      <c r="D34" s="9"/>
      <c r="E34" s="9"/>
      <c r="G34" s="14"/>
      <c r="H34" s="15" t="s">
        <v>43</v>
      </c>
      <c r="I34" s="16" t="s">
        <v>21</v>
      </c>
      <c r="J34" s="16" t="s">
        <v>22</v>
      </c>
      <c r="K34" s="16" t="s">
        <v>23</v>
      </c>
      <c r="L34" s="16" t="s">
        <v>24</v>
      </c>
      <c r="M34" s="17" t="s">
        <v>25</v>
      </c>
      <c r="N34" s="18" t="s">
        <v>26</v>
      </c>
      <c r="O34" s="19" t="s">
        <v>27</v>
      </c>
    </row>
    <row r="35" spans="1:15" ht="15.75" customHeight="1">
      <c r="A35" s="8"/>
      <c r="B35" s="9"/>
      <c r="C35" s="9"/>
      <c r="D35" s="9"/>
      <c r="E35" s="9"/>
      <c r="G35" s="14"/>
      <c r="H35" s="20">
        <v>44599</v>
      </c>
      <c r="I35" s="21" t="s">
        <v>28</v>
      </c>
      <c r="J35" s="21" t="s">
        <v>50</v>
      </c>
      <c r="K35" s="22"/>
      <c r="L35" s="21"/>
      <c r="M35" s="23"/>
      <c r="N35" s="24"/>
      <c r="O35" s="25"/>
    </row>
    <row r="36" spans="1:15" ht="15.75" customHeight="1">
      <c r="A36" s="8"/>
      <c r="B36" s="7"/>
      <c r="C36" s="9"/>
      <c r="D36" s="9"/>
      <c r="E36" s="9"/>
      <c r="G36" s="14"/>
      <c r="H36" s="26"/>
      <c r="I36" s="21" t="s">
        <v>31</v>
      </c>
      <c r="J36" s="21" t="s">
        <v>33</v>
      </c>
      <c r="K36" s="22"/>
      <c r="L36" s="21"/>
      <c r="M36" s="23"/>
      <c r="N36" s="24"/>
      <c r="O36" s="25"/>
    </row>
    <row r="37" spans="1:15" ht="15.75" customHeight="1">
      <c r="A37" s="8"/>
      <c r="B37" s="9"/>
      <c r="C37" s="9"/>
      <c r="D37" s="9"/>
      <c r="E37" s="9"/>
      <c r="G37" s="14"/>
      <c r="H37" s="26"/>
      <c r="I37" s="21" t="s">
        <v>32</v>
      </c>
      <c r="J37" s="21" t="s">
        <v>72</v>
      </c>
      <c r="K37" s="22" t="s">
        <v>46</v>
      </c>
      <c r="L37" s="21"/>
      <c r="M37" s="23"/>
      <c r="N37" s="24"/>
      <c r="O37" s="25"/>
    </row>
    <row r="38" spans="1:15" ht="15.75" customHeight="1">
      <c r="A38" s="8"/>
      <c r="B38" s="9"/>
      <c r="C38" s="8"/>
      <c r="D38" s="9"/>
      <c r="E38" s="9"/>
      <c r="G38" s="14"/>
      <c r="H38" s="26"/>
      <c r="I38" s="21" t="s">
        <v>34</v>
      </c>
      <c r="J38" s="21" t="s">
        <v>33</v>
      </c>
      <c r="K38" s="22"/>
      <c r="L38" s="21"/>
      <c r="M38" s="23"/>
      <c r="N38" s="24"/>
      <c r="O38" s="25"/>
    </row>
    <row r="39" spans="1:15" ht="15.75" customHeight="1">
      <c r="A39" s="8"/>
      <c r="B39" s="9"/>
      <c r="C39" s="9"/>
      <c r="D39" s="9"/>
      <c r="E39" s="9"/>
      <c r="G39" s="14"/>
      <c r="H39" s="26"/>
      <c r="I39" s="21" t="s">
        <v>35</v>
      </c>
      <c r="J39" s="21" t="s">
        <v>72</v>
      </c>
      <c r="K39" t="s">
        <v>73</v>
      </c>
      <c r="L39" s="21"/>
      <c r="M39" s="23"/>
      <c r="N39" s="24"/>
      <c r="O39" s="25"/>
    </row>
    <row r="40" spans="1:15" ht="15.75" customHeight="1">
      <c r="A40" s="8"/>
      <c r="B40" s="9"/>
      <c r="C40" s="9"/>
      <c r="D40" s="9"/>
      <c r="E40" s="9"/>
      <c r="G40" s="14"/>
      <c r="H40" s="26"/>
      <c r="I40" s="21" t="s">
        <v>36</v>
      </c>
      <c r="J40" s="21" t="s">
        <v>33</v>
      </c>
      <c r="K40" s="22"/>
      <c r="L40" s="43"/>
      <c r="M40" s="23"/>
      <c r="N40" s="24"/>
      <c r="O40" s="25"/>
    </row>
    <row r="41" spans="1:15" ht="15.75" customHeight="1">
      <c r="A41" s="8"/>
      <c r="B41" s="9"/>
      <c r="C41" s="9"/>
      <c r="D41" s="9"/>
      <c r="E41" s="13"/>
      <c r="G41" s="14"/>
      <c r="H41" s="28"/>
      <c r="I41" s="29" t="s">
        <v>37</v>
      </c>
      <c r="J41" s="29" t="s">
        <v>47</v>
      </c>
      <c r="K41" s="30" t="s">
        <v>75</v>
      </c>
      <c r="L41" s="29"/>
      <c r="M41" s="32"/>
      <c r="N41" s="24"/>
      <c r="O41" s="25"/>
    </row>
    <row r="42" spans="1:15" ht="15.75" customHeight="1">
      <c r="A42" s="8"/>
      <c r="B42" s="9"/>
      <c r="C42" s="9"/>
      <c r="D42" s="9"/>
      <c r="E42" s="9"/>
      <c r="G42" s="14"/>
      <c r="H42" s="33"/>
      <c r="I42" s="33"/>
      <c r="J42" s="33"/>
      <c r="K42" s="33"/>
      <c r="L42" s="33"/>
      <c r="M42" s="34"/>
      <c r="N42" s="24"/>
      <c r="O42" s="19"/>
    </row>
    <row r="43" spans="1:15" ht="15.75" customHeight="1">
      <c r="A43" s="8"/>
      <c r="B43" s="9"/>
      <c r="C43" s="9"/>
      <c r="D43" s="9"/>
      <c r="E43" s="9"/>
      <c r="G43" s="14"/>
      <c r="H43" s="33"/>
      <c r="I43" s="33"/>
      <c r="J43" s="35" t="s">
        <v>39</v>
      </c>
      <c r="K43" s="36">
        <f>SUM(K35:K42)</f>
        <v>0</v>
      </c>
      <c r="L43" s="37" t="s">
        <v>40</v>
      </c>
      <c r="M43" s="38">
        <f>SUM(M35:M42)</f>
        <v>0</v>
      </c>
      <c r="N43" s="24">
        <f>N35+N36+N37+N38+N39+N40+N41</f>
        <v>0</v>
      </c>
      <c r="O43" s="39">
        <f>SUM(O35:O42)</f>
        <v>0</v>
      </c>
    </row>
    <row r="44" spans="1:15" ht="15.75" customHeight="1">
      <c r="A44" s="8"/>
      <c r="B44" s="9"/>
      <c r="C44" s="9"/>
      <c r="D44" s="9"/>
      <c r="E44" s="9"/>
      <c r="G44" s="14"/>
      <c r="H44" s="33"/>
      <c r="I44" s="33"/>
      <c r="J44" s="57" t="s">
        <v>41</v>
      </c>
      <c r="K44" s="59">
        <f>K43-M43</f>
        <v>0</v>
      </c>
      <c r="L44" s="61" t="s">
        <v>42</v>
      </c>
      <c r="M44" s="62">
        <f>Y63-(M26+M43)</f>
        <v>0</v>
      </c>
      <c r="N44" s="24"/>
      <c r="O44" s="19"/>
    </row>
    <row r="45" spans="1:15" ht="15.75" customHeight="1">
      <c r="A45" s="8"/>
      <c r="B45" s="9"/>
      <c r="C45" s="9"/>
      <c r="D45" s="9"/>
      <c r="E45" s="9"/>
      <c r="G45" s="14"/>
      <c r="H45" s="33"/>
      <c r="I45" s="33"/>
      <c r="J45" s="58"/>
      <c r="K45" s="60"/>
      <c r="L45" s="60"/>
      <c r="M45" s="63"/>
      <c r="N45" s="24"/>
      <c r="O45" s="19"/>
    </row>
    <row r="46" spans="1:15" ht="15.75" customHeight="1">
      <c r="A46" s="8"/>
      <c r="B46" s="9"/>
      <c r="C46" s="9"/>
      <c r="D46" s="9"/>
      <c r="E46" s="9"/>
      <c r="G46" s="14"/>
      <c r="H46" s="33"/>
      <c r="I46" s="33"/>
      <c r="J46" s="33"/>
      <c r="K46" s="33"/>
      <c r="L46" s="33"/>
      <c r="M46" s="33"/>
      <c r="N46" s="33"/>
      <c r="O46" s="19"/>
    </row>
    <row r="47" spans="1:15" ht="15.75" customHeight="1">
      <c r="A47" s="8"/>
      <c r="B47" s="9"/>
      <c r="C47" s="9"/>
      <c r="D47" s="9"/>
      <c r="E47" s="13"/>
      <c r="G47" s="40"/>
      <c r="H47" s="41"/>
      <c r="I47" s="41"/>
      <c r="J47" s="41"/>
      <c r="K47" s="41"/>
      <c r="L47" s="41"/>
      <c r="M47" s="41"/>
      <c r="N47" s="41"/>
      <c r="O47" s="42"/>
    </row>
    <row r="48" spans="1:15" ht="15.75" customHeight="1">
      <c r="A48" s="8"/>
      <c r="B48" s="9"/>
      <c r="C48" s="9"/>
      <c r="D48" s="9"/>
      <c r="E48" s="9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5.75" customHeight="1">
      <c r="A49" s="8"/>
      <c r="B49" s="9"/>
      <c r="C49" s="9"/>
      <c r="D49" s="9"/>
      <c r="E49" s="9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5.75" customHeight="1">
      <c r="A50" s="8"/>
      <c r="B50" s="9"/>
      <c r="C50" s="9"/>
      <c r="D50" s="9"/>
      <c r="E50" s="9"/>
      <c r="G50" s="10"/>
      <c r="H50" s="11"/>
      <c r="I50" s="11"/>
      <c r="J50" s="11"/>
      <c r="K50" s="11"/>
      <c r="L50" s="11"/>
      <c r="M50" s="11"/>
      <c r="N50" s="11"/>
      <c r="O50" s="12"/>
    </row>
    <row r="51" spans="1:15" ht="15.75" customHeight="1">
      <c r="A51" s="8"/>
      <c r="B51" s="9"/>
      <c r="C51" s="9"/>
      <c r="D51" s="9"/>
      <c r="E51" s="9"/>
      <c r="G51" s="14"/>
      <c r="H51" s="15" t="s">
        <v>48</v>
      </c>
      <c r="I51" s="16" t="s">
        <v>21</v>
      </c>
      <c r="J51" s="16" t="s">
        <v>22</v>
      </c>
      <c r="K51" s="16" t="s">
        <v>49</v>
      </c>
      <c r="L51" s="16" t="s">
        <v>24</v>
      </c>
      <c r="M51" s="17" t="s">
        <v>25</v>
      </c>
      <c r="N51" s="18" t="s">
        <v>26</v>
      </c>
      <c r="O51" s="19" t="s">
        <v>27</v>
      </c>
    </row>
    <row r="52" spans="1:15" ht="15.75" customHeight="1">
      <c r="A52" s="8"/>
      <c r="B52" s="9"/>
      <c r="C52" s="9"/>
      <c r="D52" s="9"/>
      <c r="E52" s="9"/>
      <c r="G52" s="14"/>
      <c r="H52" s="20">
        <v>44606</v>
      </c>
      <c r="I52" s="21" t="s">
        <v>28</v>
      </c>
      <c r="J52" s="21" t="s">
        <v>50</v>
      </c>
      <c r="K52" s="22"/>
      <c r="L52" s="21"/>
      <c r="M52" s="23"/>
      <c r="N52" s="24"/>
      <c r="O52" s="25"/>
    </row>
    <row r="53" spans="1:15" ht="15.75" customHeight="1">
      <c r="A53" s="8"/>
      <c r="B53" s="9"/>
      <c r="C53" s="9"/>
      <c r="D53" s="9"/>
      <c r="E53" s="9"/>
      <c r="G53" s="14"/>
      <c r="H53" s="26"/>
      <c r="I53" s="21" t="s">
        <v>31</v>
      </c>
      <c r="J53" s="21" t="s">
        <v>76</v>
      </c>
      <c r="K53" s="22" t="s">
        <v>60</v>
      </c>
      <c r="L53" s="21"/>
      <c r="M53" s="23"/>
      <c r="N53" s="24"/>
      <c r="O53" s="25"/>
    </row>
    <row r="54" spans="1:15" ht="15.75" customHeight="1">
      <c r="A54" s="8"/>
      <c r="B54" s="9"/>
      <c r="C54" s="9"/>
      <c r="D54" s="9"/>
      <c r="E54" s="9"/>
      <c r="G54" s="14"/>
      <c r="H54" s="26"/>
      <c r="I54" s="21" t="s">
        <v>32</v>
      </c>
      <c r="J54" s="21" t="s">
        <v>44</v>
      </c>
      <c r="K54" s="22" t="s">
        <v>77</v>
      </c>
      <c r="L54" s="21"/>
      <c r="M54" s="23"/>
      <c r="N54" s="24"/>
      <c r="O54" s="25"/>
    </row>
    <row r="55" spans="1:15" ht="15.75" customHeight="1">
      <c r="A55" s="8"/>
      <c r="B55" s="9"/>
      <c r="C55" s="9"/>
      <c r="D55" s="9"/>
      <c r="E55" s="9"/>
      <c r="G55" s="14"/>
      <c r="H55" s="26"/>
      <c r="I55" s="21" t="s">
        <v>34</v>
      </c>
      <c r="J55" s="21" t="s">
        <v>78</v>
      </c>
      <c r="K55" s="22"/>
      <c r="L55" s="21"/>
      <c r="M55" s="23"/>
      <c r="N55" s="24"/>
      <c r="O55" s="25"/>
    </row>
    <row r="56" spans="1:15" ht="15.75" customHeight="1">
      <c r="A56" s="8"/>
      <c r="B56" s="9"/>
      <c r="C56" s="9"/>
      <c r="D56" s="9"/>
      <c r="E56" s="9"/>
      <c r="G56" s="14"/>
      <c r="H56" s="26"/>
      <c r="I56" s="21" t="s">
        <v>35</v>
      </c>
      <c r="J56" s="21" t="s">
        <v>76</v>
      </c>
      <c r="K56" s="22" t="s">
        <v>73</v>
      </c>
      <c r="L56" s="21"/>
      <c r="M56" s="23"/>
      <c r="N56" s="24"/>
      <c r="O56" s="25"/>
    </row>
    <row r="57" spans="1:15" ht="15.75" customHeight="1">
      <c r="A57" s="8"/>
      <c r="B57" s="9"/>
      <c r="C57" s="9"/>
      <c r="D57" s="9"/>
      <c r="E57" s="13"/>
      <c r="G57" s="14"/>
      <c r="H57" s="26"/>
      <c r="I57" s="21" t="s">
        <v>36</v>
      </c>
      <c r="J57" s="21" t="s">
        <v>50</v>
      </c>
      <c r="K57" s="22"/>
      <c r="L57" s="21"/>
      <c r="M57" s="23"/>
      <c r="N57" s="24"/>
      <c r="O57" s="25"/>
    </row>
    <row r="58" spans="1:15" ht="15.75" customHeight="1">
      <c r="A58" s="8"/>
      <c r="B58" s="9"/>
      <c r="C58" s="9"/>
      <c r="D58" s="9"/>
      <c r="E58" s="9"/>
      <c r="G58" s="14"/>
      <c r="H58" s="28"/>
      <c r="I58" s="29" t="s">
        <v>37</v>
      </c>
      <c r="J58" s="29" t="s">
        <v>53</v>
      </c>
      <c r="K58" s="30" t="s">
        <v>79</v>
      </c>
      <c r="L58" s="44"/>
      <c r="M58" s="32"/>
      <c r="N58" s="24"/>
      <c r="O58" s="25"/>
    </row>
    <row r="59" spans="1:15" ht="15.75" customHeight="1">
      <c r="A59" s="8"/>
      <c r="B59" s="9"/>
      <c r="C59" s="9"/>
      <c r="D59" s="9"/>
      <c r="E59" s="9"/>
      <c r="G59" s="14"/>
      <c r="H59" s="33"/>
      <c r="I59" s="33"/>
      <c r="J59" s="33"/>
      <c r="K59" s="33"/>
      <c r="L59" s="33"/>
      <c r="M59" s="34"/>
      <c r="N59" s="24"/>
      <c r="O59" s="19"/>
    </row>
    <row r="60" spans="1:15" ht="15.75" customHeight="1">
      <c r="A60" s="8"/>
      <c r="B60" s="9"/>
      <c r="C60" s="9"/>
      <c r="D60" s="9"/>
      <c r="E60" s="9"/>
      <c r="G60" s="14"/>
      <c r="H60" s="33"/>
      <c r="I60" s="33"/>
      <c r="J60" s="35" t="s">
        <v>39</v>
      </c>
      <c r="K60" s="36">
        <f>SUM(K52:K59)</f>
        <v>0</v>
      </c>
      <c r="L60" s="37" t="s">
        <v>40</v>
      </c>
      <c r="M60" s="38">
        <f>SUM(M52:M59)</f>
        <v>0</v>
      </c>
      <c r="N60" s="24">
        <f>N52+N53+N54+N55+N56+N57+N58</f>
        <v>0</v>
      </c>
      <c r="O60" s="39">
        <f>SUM(O52:O59)</f>
        <v>0</v>
      </c>
    </row>
    <row r="61" spans="1:15" ht="15.75" customHeight="1">
      <c r="A61" s="8"/>
      <c r="B61" s="9"/>
      <c r="C61" s="9"/>
      <c r="D61" s="9"/>
      <c r="E61" s="9"/>
      <c r="G61" s="14"/>
      <c r="H61" s="33"/>
      <c r="I61" s="33"/>
      <c r="J61" s="57" t="s">
        <v>41</v>
      </c>
      <c r="K61" s="59">
        <f>K60-M60</f>
        <v>0</v>
      </c>
      <c r="L61" s="61" t="s">
        <v>42</v>
      </c>
      <c r="M61" s="62">
        <f>Y63-(M26+M43+M60)</f>
        <v>0</v>
      </c>
      <c r="N61" s="33"/>
      <c r="O61" s="19"/>
    </row>
    <row r="62" spans="1:15" ht="15.75" customHeight="1">
      <c r="A62" s="8"/>
      <c r="B62" s="9"/>
      <c r="C62" s="9"/>
      <c r="D62" s="9"/>
      <c r="E62" s="9"/>
      <c r="G62" s="14"/>
      <c r="H62" s="33"/>
      <c r="I62" s="33"/>
      <c r="J62" s="58"/>
      <c r="K62" s="60"/>
      <c r="L62" s="60"/>
      <c r="M62" s="63"/>
      <c r="N62" s="33"/>
      <c r="O62" s="19"/>
    </row>
    <row r="63" spans="1:15" ht="15.75" customHeight="1">
      <c r="A63" s="8"/>
      <c r="B63" s="9"/>
      <c r="C63" s="9"/>
      <c r="D63" s="9"/>
      <c r="E63" s="9"/>
      <c r="G63" s="14"/>
      <c r="H63" s="33"/>
      <c r="I63" s="33"/>
      <c r="J63" s="33"/>
      <c r="K63" s="33"/>
      <c r="L63" s="33"/>
      <c r="M63" s="33"/>
      <c r="N63" s="33"/>
      <c r="O63" s="19"/>
    </row>
    <row r="64" spans="1:15" ht="15.75" customHeight="1">
      <c r="A64" s="8"/>
      <c r="B64" s="9"/>
      <c r="C64" s="9"/>
      <c r="D64" s="9"/>
      <c r="E64" s="9"/>
      <c r="G64" s="40"/>
      <c r="H64" s="41"/>
      <c r="I64" s="41"/>
      <c r="J64" s="41"/>
      <c r="K64" s="41"/>
      <c r="L64" s="41"/>
      <c r="M64" s="41"/>
      <c r="N64" s="41"/>
      <c r="O64" s="42"/>
    </row>
    <row r="65" spans="1:15" ht="15.75" customHeight="1">
      <c r="A65" s="8"/>
      <c r="B65" s="9"/>
      <c r="C65" s="9"/>
      <c r="D65" s="9"/>
      <c r="E65" s="9"/>
      <c r="G65" s="33"/>
      <c r="H65" s="33"/>
      <c r="I65" s="33"/>
      <c r="J65" s="33"/>
      <c r="K65" s="33"/>
      <c r="L65" s="33"/>
      <c r="M65" s="33"/>
      <c r="N65" s="33"/>
      <c r="O65" s="33"/>
    </row>
    <row r="66" spans="1:15" ht="15.75" customHeight="1">
      <c r="A66" s="8"/>
      <c r="B66" s="9"/>
      <c r="C66" s="9"/>
      <c r="D66" s="9"/>
      <c r="E66" s="9"/>
      <c r="G66" s="33"/>
      <c r="H66" s="33"/>
      <c r="I66" s="33"/>
      <c r="J66" s="33"/>
      <c r="K66" s="33"/>
      <c r="L66" s="33"/>
      <c r="M66" s="33"/>
      <c r="N66" s="33"/>
      <c r="O66" s="33"/>
    </row>
    <row r="67" spans="1:15" ht="15.75" customHeight="1">
      <c r="A67" s="8"/>
      <c r="B67" s="9"/>
      <c r="C67" s="9"/>
      <c r="D67" s="9"/>
      <c r="E67" s="9"/>
      <c r="G67" s="10"/>
      <c r="H67" s="11"/>
      <c r="I67" s="11"/>
      <c r="J67" s="11"/>
      <c r="K67" s="11"/>
      <c r="L67" s="11"/>
      <c r="M67" s="11"/>
      <c r="N67" s="11"/>
      <c r="O67" s="12"/>
    </row>
    <row r="68" spans="1:15" ht="15.75" customHeight="1">
      <c r="A68" s="8"/>
      <c r="B68" s="9"/>
      <c r="C68" s="9"/>
      <c r="D68" s="9"/>
      <c r="E68" s="9"/>
      <c r="G68" s="14"/>
      <c r="H68" s="15" t="s">
        <v>51</v>
      </c>
      <c r="I68" s="16" t="s">
        <v>21</v>
      </c>
      <c r="J68" s="16" t="s">
        <v>22</v>
      </c>
      <c r="K68" s="16" t="s">
        <v>49</v>
      </c>
      <c r="L68" s="16" t="s">
        <v>24</v>
      </c>
      <c r="M68" s="17" t="s">
        <v>25</v>
      </c>
      <c r="N68" s="18" t="s">
        <v>26</v>
      </c>
      <c r="O68" s="19" t="s">
        <v>27</v>
      </c>
    </row>
    <row r="69" spans="1:15" ht="15.75" customHeight="1">
      <c r="A69" s="8"/>
      <c r="B69" s="9"/>
      <c r="C69" s="9"/>
      <c r="D69" s="9"/>
      <c r="E69" s="9"/>
      <c r="G69" s="14"/>
      <c r="H69" s="20">
        <v>44613</v>
      </c>
      <c r="I69" s="21" t="s">
        <v>28</v>
      </c>
      <c r="J69" s="21" t="s">
        <v>50</v>
      </c>
      <c r="K69" s="22"/>
      <c r="L69" s="21"/>
      <c r="M69" s="23"/>
      <c r="N69" s="24"/>
      <c r="O69" s="25"/>
    </row>
    <row r="70" spans="1:15" ht="15.75" customHeight="1">
      <c r="A70" s="8"/>
      <c r="B70" s="9"/>
      <c r="C70" s="9"/>
      <c r="D70" s="9"/>
      <c r="E70" s="9"/>
      <c r="G70" s="14"/>
      <c r="H70" s="26"/>
      <c r="I70" s="21" t="s">
        <v>31</v>
      </c>
      <c r="J70" s="21" t="s">
        <v>80</v>
      </c>
      <c r="K70" s="22" t="s">
        <v>81</v>
      </c>
      <c r="L70" s="21"/>
      <c r="M70" s="23"/>
      <c r="N70" s="24"/>
      <c r="O70" s="25"/>
    </row>
    <row r="71" spans="1:15" ht="15.75" customHeight="1">
      <c r="A71" s="8"/>
      <c r="B71" s="9"/>
      <c r="C71" s="9"/>
      <c r="D71" s="9"/>
      <c r="E71" s="9"/>
      <c r="G71" s="14"/>
      <c r="H71" s="26"/>
      <c r="I71" s="21" t="s">
        <v>32</v>
      </c>
      <c r="J71" s="21" t="s">
        <v>82</v>
      </c>
      <c r="K71" s="22" t="s">
        <v>77</v>
      </c>
      <c r="L71" s="21"/>
      <c r="M71" s="23"/>
      <c r="N71" s="24"/>
      <c r="O71" s="25"/>
    </row>
    <row r="72" spans="1:15" ht="15.75" customHeight="1">
      <c r="A72" s="7"/>
      <c r="B72" s="7"/>
      <c r="C72" s="7"/>
      <c r="D72" s="7"/>
      <c r="E72" s="7"/>
      <c r="G72" s="14"/>
      <c r="H72" s="26"/>
      <c r="I72" s="21" t="s">
        <v>34</v>
      </c>
      <c r="J72" s="21" t="s">
        <v>83</v>
      </c>
      <c r="K72" s="22"/>
      <c r="L72" s="21"/>
      <c r="M72" s="23"/>
      <c r="N72" s="24"/>
      <c r="O72" s="25"/>
    </row>
    <row r="73" spans="1:15" ht="15.75" customHeight="1">
      <c r="A73" s="7"/>
      <c r="B73" s="7"/>
      <c r="C73" s="7"/>
      <c r="D73" s="7"/>
      <c r="E73" s="7"/>
      <c r="G73" s="14"/>
      <c r="H73" s="26"/>
      <c r="I73" s="21" t="s">
        <v>35</v>
      </c>
      <c r="J73" s="21" t="s">
        <v>84</v>
      </c>
      <c r="K73" s="22" t="s">
        <v>64</v>
      </c>
      <c r="L73" s="21"/>
      <c r="M73" s="23"/>
      <c r="N73" s="24"/>
      <c r="O73" s="25"/>
    </row>
    <row r="74" spans="1:15" ht="15.75" customHeight="1">
      <c r="G74" s="14"/>
      <c r="H74" s="26"/>
      <c r="I74" s="21" t="s">
        <v>36</v>
      </c>
      <c r="J74" s="21" t="s">
        <v>50</v>
      </c>
      <c r="K74" s="22"/>
      <c r="L74" s="43"/>
      <c r="M74" s="23"/>
      <c r="N74" s="24"/>
      <c r="O74" s="25"/>
    </row>
    <row r="75" spans="1:15" ht="15.75" customHeight="1">
      <c r="G75" s="14"/>
      <c r="H75" s="28"/>
      <c r="I75" s="29" t="s">
        <v>37</v>
      </c>
      <c r="J75" s="29" t="s">
        <v>38</v>
      </c>
      <c r="K75" s="45" t="s">
        <v>75</v>
      </c>
      <c r="L75" s="44"/>
      <c r="M75" s="32"/>
      <c r="N75" s="24"/>
      <c r="O75" s="25"/>
    </row>
    <row r="76" spans="1:15" ht="15.75" customHeight="1">
      <c r="G76" s="14"/>
      <c r="H76" s="33"/>
      <c r="I76" s="33"/>
      <c r="J76" s="33"/>
      <c r="K76" s="33"/>
      <c r="L76" s="33"/>
      <c r="M76" s="34"/>
      <c r="N76" s="24"/>
      <c r="O76" s="19"/>
    </row>
    <row r="77" spans="1:15" ht="15.75" customHeight="1">
      <c r="G77" s="14"/>
      <c r="H77" s="33"/>
      <c r="I77" s="33"/>
      <c r="J77" s="35" t="s">
        <v>39</v>
      </c>
      <c r="K77" s="36">
        <f>SUM(K69:K76)</f>
        <v>0</v>
      </c>
      <c r="L77" s="37" t="s">
        <v>40</v>
      </c>
      <c r="M77" s="38">
        <f>SUM(M69:M76)</f>
        <v>0</v>
      </c>
      <c r="N77" s="24">
        <f>N69+N70+N71+N72+N73+N74+N75</f>
        <v>0</v>
      </c>
      <c r="O77" s="39">
        <f>SUM(O69:O76)</f>
        <v>0</v>
      </c>
    </row>
    <row r="78" spans="1:15" ht="15.75" customHeight="1">
      <c r="G78" s="14"/>
      <c r="H78" s="33"/>
      <c r="I78" s="33"/>
      <c r="J78" s="57" t="s">
        <v>41</v>
      </c>
      <c r="K78" s="59">
        <f>K77-M77</f>
        <v>0</v>
      </c>
      <c r="L78" s="61" t="s">
        <v>42</v>
      </c>
      <c r="M78" s="62">
        <f>Y63-(M26+M43+M60+M77)</f>
        <v>0</v>
      </c>
      <c r="N78" s="33"/>
      <c r="O78" s="19"/>
    </row>
    <row r="79" spans="1:15" ht="15.75" customHeight="1">
      <c r="G79" s="14"/>
      <c r="H79" s="33"/>
      <c r="I79" s="33"/>
      <c r="J79" s="58"/>
      <c r="K79" s="60"/>
      <c r="L79" s="60"/>
      <c r="M79" s="63"/>
      <c r="N79" s="33"/>
      <c r="O79" s="19"/>
    </row>
    <row r="80" spans="1:15" ht="15.75" customHeight="1">
      <c r="G80" s="14"/>
      <c r="H80" s="33"/>
      <c r="I80" s="33"/>
      <c r="J80" s="33"/>
      <c r="K80" s="33"/>
      <c r="L80" s="33"/>
      <c r="M80" s="33"/>
      <c r="N80" s="33"/>
      <c r="O80" s="19"/>
    </row>
    <row r="81" spans="7:15" ht="15.75" customHeight="1">
      <c r="G81" s="40"/>
      <c r="H81" s="41"/>
      <c r="I81" s="41"/>
      <c r="J81" s="41"/>
      <c r="K81" s="41"/>
      <c r="L81" s="41"/>
      <c r="M81" s="41"/>
      <c r="N81" s="41"/>
      <c r="O81" s="42"/>
    </row>
    <row r="82" spans="7:15" ht="15.75" customHeight="1">
      <c r="G82" s="33"/>
      <c r="H82" s="33"/>
      <c r="I82" s="33"/>
      <c r="J82" s="33"/>
      <c r="K82" s="33"/>
      <c r="L82" s="33"/>
      <c r="M82" s="33"/>
      <c r="N82" s="33"/>
      <c r="O82" s="33"/>
    </row>
    <row r="83" spans="7:15" ht="15.75" customHeight="1">
      <c r="G83" s="33"/>
      <c r="H83" s="33"/>
      <c r="I83" s="33"/>
      <c r="J83" s="33"/>
      <c r="K83" s="33"/>
      <c r="L83" s="33"/>
      <c r="M83" s="33"/>
      <c r="N83" s="33"/>
      <c r="O83" s="33"/>
    </row>
    <row r="84" spans="7:15" ht="15.75" customHeight="1">
      <c r="G84" s="10"/>
      <c r="H84" s="11"/>
      <c r="I84" s="11"/>
      <c r="J84" s="11"/>
      <c r="K84" s="11"/>
      <c r="L84" s="11"/>
      <c r="M84" s="11"/>
      <c r="N84" s="11"/>
      <c r="O84" s="12"/>
    </row>
    <row r="85" spans="7:15" ht="15.75" customHeight="1">
      <c r="G85" s="14"/>
      <c r="H85" s="15" t="s">
        <v>52</v>
      </c>
      <c r="I85" s="16" t="s">
        <v>21</v>
      </c>
      <c r="J85" s="16" t="s">
        <v>22</v>
      </c>
      <c r="K85" s="16" t="s">
        <v>49</v>
      </c>
      <c r="L85" s="16" t="s">
        <v>24</v>
      </c>
      <c r="M85" s="17" t="s">
        <v>25</v>
      </c>
      <c r="N85" s="18" t="s">
        <v>26</v>
      </c>
      <c r="O85" s="19" t="s">
        <v>27</v>
      </c>
    </row>
    <row r="86" spans="7:15" ht="15.75" customHeight="1">
      <c r="G86" s="14"/>
      <c r="H86" s="20">
        <v>44620</v>
      </c>
      <c r="I86" s="21" t="s">
        <v>28</v>
      </c>
      <c r="J86" s="21" t="s">
        <v>85</v>
      </c>
      <c r="K86" s="22"/>
      <c r="L86" s="21"/>
      <c r="M86" s="23"/>
      <c r="N86" s="24"/>
      <c r="O86" s="25"/>
    </row>
    <row r="87" spans="7:15" ht="15.75" customHeight="1">
      <c r="G87" s="14"/>
      <c r="H87" s="26"/>
      <c r="I87" s="21" t="s">
        <v>31</v>
      </c>
      <c r="J87" s="21" t="s">
        <v>87</v>
      </c>
      <c r="K87" s="22" t="s">
        <v>86</v>
      </c>
      <c r="L87" s="21"/>
      <c r="M87" s="23"/>
      <c r="N87" s="24"/>
      <c r="O87" s="25"/>
    </row>
    <row r="88" spans="7:15" ht="15.75" customHeight="1">
      <c r="G88" s="14"/>
      <c r="H88" s="26"/>
      <c r="I88" s="21" t="s">
        <v>32</v>
      </c>
      <c r="J88" s="21" t="s">
        <v>88</v>
      </c>
      <c r="K88" s="22" t="s">
        <v>46</v>
      </c>
      <c r="L88" s="21"/>
      <c r="M88" s="23"/>
      <c r="N88" s="24"/>
      <c r="O88" s="25"/>
    </row>
    <row r="89" spans="7:15" ht="15.75" customHeight="1">
      <c r="G89" s="14"/>
      <c r="H89" s="26"/>
      <c r="I89" s="21" t="s">
        <v>34</v>
      </c>
      <c r="J89" s="21" t="s">
        <v>85</v>
      </c>
      <c r="K89" s="22"/>
      <c r="L89" s="21"/>
      <c r="M89" s="23"/>
      <c r="N89" s="24"/>
      <c r="O89" s="25"/>
    </row>
    <row r="90" spans="7:15" ht="15.75" customHeight="1">
      <c r="G90" s="14"/>
      <c r="H90" s="26"/>
      <c r="I90" s="21" t="s">
        <v>35</v>
      </c>
      <c r="J90" s="21" t="s">
        <v>89</v>
      </c>
      <c r="K90" s="22" t="s">
        <v>30</v>
      </c>
      <c r="L90" s="21"/>
      <c r="M90" s="23"/>
      <c r="N90" s="24"/>
      <c r="O90" s="25"/>
    </row>
    <row r="91" spans="7:15" ht="15.75" customHeight="1">
      <c r="G91" s="14"/>
      <c r="H91" s="26"/>
      <c r="I91" s="21" t="s">
        <v>36</v>
      </c>
      <c r="J91" s="21" t="s">
        <v>50</v>
      </c>
      <c r="K91" s="22"/>
      <c r="L91" s="21"/>
      <c r="M91" s="23"/>
      <c r="N91" s="24"/>
      <c r="O91" s="25"/>
    </row>
    <row r="92" spans="7:15" ht="15.75" customHeight="1">
      <c r="G92" s="14"/>
      <c r="H92" s="28"/>
      <c r="I92" s="29" t="s">
        <v>37</v>
      </c>
      <c r="J92" s="44" t="s">
        <v>53</v>
      </c>
      <c r="K92" s="30" t="s">
        <v>75</v>
      </c>
      <c r="L92" s="44"/>
      <c r="M92" s="32"/>
      <c r="N92" s="24"/>
      <c r="O92" s="25"/>
    </row>
    <row r="93" spans="7:15" ht="15.75" customHeight="1">
      <c r="G93" s="14"/>
      <c r="H93" s="33"/>
      <c r="I93" s="33"/>
      <c r="J93" s="33"/>
      <c r="K93" s="33"/>
      <c r="L93" s="33"/>
      <c r="M93" s="34"/>
      <c r="N93" s="24"/>
      <c r="O93" s="19"/>
    </row>
    <row r="94" spans="7:15" ht="15.75" customHeight="1">
      <c r="G94" s="14"/>
      <c r="H94" s="33"/>
      <c r="I94" s="33"/>
      <c r="J94" s="35" t="s">
        <v>39</v>
      </c>
      <c r="K94" s="36">
        <f>SUM(K86:K93)</f>
        <v>0</v>
      </c>
      <c r="L94" s="37" t="s">
        <v>40</v>
      </c>
      <c r="M94" s="38">
        <f>SUM(M86:M93)</f>
        <v>0</v>
      </c>
      <c r="N94" s="24">
        <f>N86+N87+N88+N89+N90+N91+N92</f>
        <v>0</v>
      </c>
      <c r="O94" s="39">
        <f>SUM(O86:O93)</f>
        <v>0</v>
      </c>
    </row>
    <row r="95" spans="7:15" ht="15.75" customHeight="1">
      <c r="G95" s="14"/>
      <c r="H95" s="33"/>
      <c r="I95" s="33"/>
      <c r="J95" s="57" t="s">
        <v>41</v>
      </c>
      <c r="K95" s="59">
        <f>K94-M94</f>
        <v>0</v>
      </c>
      <c r="L95" s="61" t="s">
        <v>42</v>
      </c>
      <c r="M95" s="62">
        <f>Y63-(M26+M43+M60+M77+M94)</f>
        <v>0</v>
      </c>
      <c r="N95" s="33" t="s">
        <v>54</v>
      </c>
      <c r="O95" s="19"/>
    </row>
    <row r="96" spans="7:15" ht="15.75" customHeight="1">
      <c r="G96" s="14"/>
      <c r="H96" s="33"/>
      <c r="I96" s="33"/>
      <c r="J96" s="58"/>
      <c r="K96" s="60"/>
      <c r="L96" s="60"/>
      <c r="M96" s="63"/>
      <c r="N96" s="33">
        <f>N94+N77+N60+N43+N26</f>
        <v>0</v>
      </c>
      <c r="O96" s="19"/>
    </row>
    <row r="97" spans="7:15" ht="15.75" customHeight="1">
      <c r="G97" s="14"/>
      <c r="H97" s="33"/>
      <c r="I97" s="33"/>
      <c r="J97" s="33"/>
      <c r="K97" s="33"/>
      <c r="L97" s="33"/>
      <c r="M97" s="33"/>
      <c r="N97" s="33"/>
      <c r="O97" s="19"/>
    </row>
    <row r="98" spans="7:15" ht="15.75" customHeight="1">
      <c r="G98" s="40"/>
      <c r="H98" s="41"/>
      <c r="I98" s="41"/>
      <c r="J98" s="41"/>
      <c r="K98" s="41"/>
      <c r="L98" s="41"/>
      <c r="M98" s="41"/>
      <c r="N98" s="41"/>
      <c r="O98" s="42"/>
    </row>
    <row r="99" spans="7:15" ht="15.75" customHeight="1"/>
    <row r="100" spans="7:15" ht="15.75" customHeight="1"/>
    <row r="101" spans="7:15" ht="15.75" customHeight="1">
      <c r="G101" s="10"/>
      <c r="H101" s="11"/>
      <c r="I101" s="11"/>
      <c r="J101" s="11"/>
      <c r="K101" s="11"/>
      <c r="L101" s="11"/>
      <c r="M101" s="11"/>
      <c r="N101" s="11"/>
      <c r="O101" s="12"/>
    </row>
    <row r="102" spans="7:15" ht="15.75" customHeight="1">
      <c r="G102" s="14"/>
      <c r="H102" s="15" t="s">
        <v>55</v>
      </c>
      <c r="I102" s="16" t="s">
        <v>21</v>
      </c>
      <c r="J102" s="16" t="s">
        <v>22</v>
      </c>
      <c r="K102" s="16" t="s">
        <v>49</v>
      </c>
      <c r="L102" s="16" t="s">
        <v>24</v>
      </c>
      <c r="M102" s="17" t="s">
        <v>25</v>
      </c>
      <c r="N102" s="18" t="s">
        <v>26</v>
      </c>
      <c r="O102" s="19" t="s">
        <v>27</v>
      </c>
    </row>
    <row r="103" spans="7:15" ht="15.75" customHeight="1">
      <c r="G103" s="14"/>
      <c r="H103" s="20">
        <v>44627</v>
      </c>
      <c r="I103" s="21" t="s">
        <v>28</v>
      </c>
      <c r="J103" s="21" t="s">
        <v>85</v>
      </c>
      <c r="K103" s="22"/>
      <c r="L103" s="21"/>
      <c r="M103" s="23"/>
      <c r="N103" s="24"/>
      <c r="O103" s="25"/>
    </row>
    <row r="104" spans="7:15" ht="15.75" customHeight="1">
      <c r="G104" s="14"/>
      <c r="H104" s="26"/>
      <c r="I104" s="21" t="s">
        <v>31</v>
      </c>
      <c r="J104" s="21" t="s">
        <v>87</v>
      </c>
      <c r="K104" s="22" t="s">
        <v>90</v>
      </c>
      <c r="L104" s="21"/>
      <c r="M104" s="23"/>
      <c r="N104" s="24"/>
      <c r="O104" s="25"/>
    </row>
    <row r="105" spans="7:15" ht="15.75" customHeight="1">
      <c r="G105" s="14"/>
      <c r="H105" s="26"/>
      <c r="I105" s="21" t="s">
        <v>32</v>
      </c>
      <c r="J105" s="21" t="s">
        <v>88</v>
      </c>
      <c r="K105" s="22" t="s">
        <v>46</v>
      </c>
      <c r="L105" s="21"/>
      <c r="M105" s="23"/>
      <c r="N105" s="24"/>
      <c r="O105" s="25"/>
    </row>
    <row r="106" spans="7:15" ht="15.75" customHeight="1">
      <c r="G106" s="14"/>
      <c r="H106" s="26"/>
      <c r="I106" s="21" t="s">
        <v>34</v>
      </c>
      <c r="J106" s="21" t="s">
        <v>85</v>
      </c>
      <c r="K106" s="22"/>
      <c r="L106" s="21"/>
      <c r="M106" s="23"/>
      <c r="N106" s="24"/>
      <c r="O106" s="25"/>
    </row>
    <row r="107" spans="7:15" ht="15.75" customHeight="1">
      <c r="G107" s="14"/>
      <c r="H107" s="26"/>
      <c r="I107" s="21" t="s">
        <v>35</v>
      </c>
      <c r="J107" s="21" t="s">
        <v>84</v>
      </c>
      <c r="K107" s="22" t="s">
        <v>30</v>
      </c>
      <c r="L107" s="21"/>
      <c r="M107" s="23"/>
      <c r="N107" s="24"/>
      <c r="O107" s="25"/>
    </row>
    <row r="108" spans="7:15" ht="15.75" customHeight="1">
      <c r="G108" s="14"/>
      <c r="H108" s="26"/>
      <c r="I108" s="21" t="s">
        <v>36</v>
      </c>
      <c r="J108" s="21" t="s">
        <v>69</v>
      </c>
      <c r="K108" s="22"/>
      <c r="L108" s="43"/>
      <c r="M108" s="23"/>
      <c r="N108" s="24"/>
      <c r="O108" s="25"/>
    </row>
    <row r="109" spans="7:15" ht="15.75" customHeight="1">
      <c r="G109" s="14"/>
      <c r="H109" s="28"/>
      <c r="I109" s="29" t="s">
        <v>37</v>
      </c>
      <c r="J109" s="29" t="s">
        <v>53</v>
      </c>
      <c r="K109" s="30" t="s">
        <v>75</v>
      </c>
      <c r="L109" s="29"/>
      <c r="M109" s="32"/>
      <c r="N109" s="24"/>
      <c r="O109" s="25"/>
    </row>
    <row r="110" spans="7:15" ht="15.75" customHeight="1">
      <c r="G110" s="14"/>
      <c r="H110" s="33"/>
      <c r="I110" s="33"/>
      <c r="J110" s="33"/>
      <c r="K110" s="33"/>
      <c r="L110" s="33"/>
      <c r="M110" s="34"/>
      <c r="N110" s="24"/>
      <c r="O110" s="19"/>
    </row>
    <row r="111" spans="7:15" ht="15.75" customHeight="1">
      <c r="G111" s="14"/>
      <c r="H111" s="33"/>
      <c r="I111" s="33"/>
      <c r="J111" s="35" t="s">
        <v>39</v>
      </c>
      <c r="K111" s="36">
        <f>SUM(K103:K110)</f>
        <v>0</v>
      </c>
      <c r="L111" s="37" t="s">
        <v>40</v>
      </c>
      <c r="M111" s="38">
        <f>SUM(M103:M110)</f>
        <v>0</v>
      </c>
      <c r="N111" s="24">
        <f>N103+N104+N105+N106+N107+N108+N109</f>
        <v>0</v>
      </c>
      <c r="O111" s="39">
        <f>SUM(O103:O110)</f>
        <v>0</v>
      </c>
    </row>
    <row r="112" spans="7:15" ht="15.75" customHeight="1">
      <c r="G112" s="14"/>
      <c r="H112" s="33"/>
      <c r="I112" s="33"/>
      <c r="J112" s="57" t="s">
        <v>41</v>
      </c>
      <c r="K112" s="59">
        <f>K111-M111</f>
        <v>0</v>
      </c>
      <c r="L112" s="61" t="s">
        <v>42</v>
      </c>
      <c r="M112" s="62">
        <f>Y97-(M60+M77+M94+M111)</f>
        <v>0</v>
      </c>
      <c r="N112" s="33"/>
      <c r="O112" s="19"/>
    </row>
    <row r="113" spans="7:15" ht="15.75" customHeight="1">
      <c r="G113" s="14"/>
      <c r="H113" s="33"/>
      <c r="I113" s="33"/>
      <c r="J113" s="58"/>
      <c r="K113" s="60"/>
      <c r="L113" s="60"/>
      <c r="M113" s="63"/>
      <c r="N113" s="33"/>
      <c r="O113" s="19"/>
    </row>
    <row r="114" spans="7:15" ht="15.75" customHeight="1">
      <c r="G114" s="14"/>
      <c r="H114" s="33"/>
      <c r="I114" s="33"/>
      <c r="J114" s="33"/>
      <c r="K114" s="33"/>
      <c r="L114" s="33"/>
      <c r="M114" s="33"/>
      <c r="N114" s="33"/>
      <c r="O114" s="19"/>
    </row>
    <row r="115" spans="7:15" ht="15.75" customHeight="1">
      <c r="G115" s="40"/>
      <c r="H115" s="41"/>
      <c r="I115" s="41"/>
      <c r="J115" s="41"/>
      <c r="K115" s="41"/>
      <c r="L115" s="41"/>
      <c r="M115" s="41"/>
      <c r="N115" s="41"/>
      <c r="O115" s="42"/>
    </row>
    <row r="116" spans="7:15" ht="15.75" customHeight="1"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7:15" ht="15.75" customHeight="1"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7:15" ht="15.75" customHeight="1">
      <c r="G118" s="10"/>
      <c r="H118" s="11"/>
      <c r="I118" s="11"/>
      <c r="J118" s="11"/>
      <c r="K118" s="11"/>
      <c r="L118" s="11"/>
      <c r="M118" s="11"/>
      <c r="N118" s="11"/>
      <c r="O118" s="12"/>
    </row>
    <row r="119" spans="7:15" ht="15.75" customHeight="1">
      <c r="G119" s="14"/>
      <c r="H119" s="15" t="s">
        <v>56</v>
      </c>
      <c r="I119" s="16" t="s">
        <v>21</v>
      </c>
      <c r="J119" s="16" t="s">
        <v>22</v>
      </c>
      <c r="K119" s="16" t="s">
        <v>49</v>
      </c>
      <c r="L119" s="16" t="s">
        <v>24</v>
      </c>
      <c r="M119" s="17" t="s">
        <v>25</v>
      </c>
      <c r="N119" s="18" t="s">
        <v>26</v>
      </c>
      <c r="O119" s="19" t="s">
        <v>27</v>
      </c>
    </row>
    <row r="120" spans="7:15" ht="15.75" customHeight="1">
      <c r="G120" s="14"/>
      <c r="H120" s="20">
        <v>44634</v>
      </c>
      <c r="I120" s="21" t="s">
        <v>28</v>
      </c>
      <c r="J120" s="21" t="s">
        <v>57</v>
      </c>
      <c r="K120" s="22"/>
      <c r="L120" s="22"/>
      <c r="M120" s="23"/>
      <c r="N120" s="24"/>
      <c r="O120" s="25"/>
    </row>
    <row r="121" spans="7:15" ht="15.75" customHeight="1">
      <c r="G121" s="14"/>
      <c r="H121" s="26"/>
      <c r="I121" s="21" t="s">
        <v>31</v>
      </c>
      <c r="J121" s="21" t="s">
        <v>87</v>
      </c>
      <c r="K121" s="22" t="s">
        <v>91</v>
      </c>
      <c r="L121" s="22"/>
      <c r="M121" s="23"/>
      <c r="N121" s="24"/>
      <c r="O121" s="25"/>
    </row>
    <row r="122" spans="7:15" ht="15.75" customHeight="1">
      <c r="G122" s="14"/>
      <c r="H122" s="26"/>
      <c r="I122" s="21" t="s">
        <v>32</v>
      </c>
      <c r="J122" s="21" t="s">
        <v>29</v>
      </c>
      <c r="K122" s="22" t="s">
        <v>77</v>
      </c>
      <c r="L122" s="21"/>
      <c r="M122" s="23"/>
      <c r="N122" s="24"/>
      <c r="O122" s="25"/>
    </row>
    <row r="123" spans="7:15" ht="15.75" customHeight="1">
      <c r="G123" s="14"/>
      <c r="H123" s="26"/>
      <c r="I123" s="21" t="s">
        <v>34</v>
      </c>
      <c r="J123" s="21" t="s">
        <v>57</v>
      </c>
      <c r="K123" s="22"/>
      <c r="L123" s="21"/>
      <c r="M123" s="23"/>
      <c r="N123" s="24"/>
      <c r="O123" s="25"/>
    </row>
    <row r="124" spans="7:15" ht="15.75" customHeight="1">
      <c r="G124" s="14"/>
      <c r="H124" s="26"/>
      <c r="I124" s="21" t="s">
        <v>35</v>
      </c>
      <c r="J124" s="21" t="s">
        <v>88</v>
      </c>
      <c r="K124" s="22" t="s">
        <v>30</v>
      </c>
      <c r="L124" s="21"/>
      <c r="M124" s="23"/>
      <c r="N124" s="24"/>
      <c r="O124" s="25"/>
    </row>
    <row r="125" spans="7:15" ht="15.75" customHeight="1">
      <c r="G125" s="14"/>
      <c r="H125" s="26"/>
      <c r="I125" s="21" t="s">
        <v>36</v>
      </c>
      <c r="J125" s="21" t="s">
        <v>57</v>
      </c>
      <c r="K125" s="22"/>
      <c r="L125" s="21"/>
      <c r="M125" s="23"/>
      <c r="N125" s="24"/>
      <c r="O125" s="25"/>
    </row>
    <row r="126" spans="7:15" ht="15.75" customHeight="1">
      <c r="G126" s="14"/>
      <c r="H126" s="28"/>
      <c r="I126" s="29" t="s">
        <v>37</v>
      </c>
      <c r="J126" s="44" t="s">
        <v>92</v>
      </c>
      <c r="K126" s="45" t="s">
        <v>93</v>
      </c>
      <c r="L126" s="44"/>
      <c r="M126" s="32"/>
      <c r="N126" s="24"/>
      <c r="O126" s="25"/>
    </row>
    <row r="127" spans="7:15" ht="15.75" customHeight="1">
      <c r="G127" s="14"/>
      <c r="H127" s="33"/>
      <c r="I127" s="33"/>
      <c r="J127" s="33"/>
      <c r="K127" s="33"/>
      <c r="L127" s="33"/>
      <c r="M127" s="34"/>
      <c r="N127" s="24"/>
      <c r="O127" s="19"/>
    </row>
    <row r="128" spans="7:15" ht="15.75" customHeight="1">
      <c r="G128" s="14"/>
      <c r="H128" s="33"/>
      <c r="I128" s="33"/>
      <c r="J128" s="35" t="s">
        <v>39</v>
      </c>
      <c r="K128" s="36">
        <f>SUM(K120:K127)</f>
        <v>0</v>
      </c>
      <c r="L128" s="37" t="s">
        <v>40</v>
      </c>
      <c r="M128" s="38">
        <f>SUM(M120:M127)</f>
        <v>0</v>
      </c>
      <c r="N128" s="24">
        <f>N120+N121+N122+N123+N124+N125+N126</f>
        <v>0</v>
      </c>
      <c r="O128" s="39">
        <f>SUM(O120:O127)</f>
        <v>0</v>
      </c>
    </row>
    <row r="129" spans="7:15" ht="15.75" customHeight="1">
      <c r="G129" s="14"/>
      <c r="H129" s="33"/>
      <c r="I129" s="33"/>
      <c r="J129" s="57" t="s">
        <v>41</v>
      </c>
      <c r="K129" s="59">
        <f>K128-M128</f>
        <v>0</v>
      </c>
      <c r="L129" s="61" t="s">
        <v>42</v>
      </c>
      <c r="M129" s="62">
        <f>Y97-(M60+M77+M94+M111+M128)</f>
        <v>0</v>
      </c>
      <c r="O129" s="19"/>
    </row>
    <row r="130" spans="7:15" ht="15.75" customHeight="1">
      <c r="G130" s="14"/>
      <c r="H130" s="33"/>
      <c r="I130" s="33"/>
      <c r="J130" s="58"/>
      <c r="K130" s="60"/>
      <c r="L130" s="60"/>
      <c r="M130" s="63"/>
      <c r="N130" s="33">
        <f>N128+N111+N94+N77+N60+N43+N26</f>
        <v>0</v>
      </c>
      <c r="O130" s="19"/>
    </row>
    <row r="131" spans="7:15" ht="15.75" customHeight="1">
      <c r="G131" s="14"/>
      <c r="H131" s="33"/>
      <c r="I131" s="33"/>
      <c r="J131" s="33"/>
      <c r="K131" s="33"/>
      <c r="L131" s="33"/>
      <c r="M131" s="33">
        <f>M128+M111+M94+M77+M60+M43+M26</f>
        <v>0</v>
      </c>
      <c r="N131" s="33"/>
      <c r="O131" s="19">
        <f>O128+O111+O94+O77+O60+O43+O26</f>
        <v>0</v>
      </c>
    </row>
    <row r="132" spans="7:15" ht="15.75" customHeight="1">
      <c r="G132" s="40"/>
      <c r="H132" s="41"/>
      <c r="I132" s="41"/>
      <c r="J132" s="41"/>
      <c r="K132" s="41"/>
      <c r="L132" s="41"/>
      <c r="M132" s="41"/>
      <c r="N132" s="41"/>
      <c r="O132" s="42"/>
    </row>
    <row r="133" spans="7:15" ht="15.75" customHeight="1"/>
    <row r="134" spans="7:15" ht="15.75" customHeight="1"/>
    <row r="135" spans="7:15" ht="15.75" customHeight="1">
      <c r="G135" s="10"/>
      <c r="H135" s="11"/>
      <c r="I135" s="11"/>
      <c r="J135" s="11"/>
      <c r="K135" s="11"/>
      <c r="L135" s="11"/>
      <c r="M135" s="11"/>
      <c r="N135" s="11"/>
      <c r="O135" s="12"/>
    </row>
    <row r="136" spans="7:15" ht="15.75" customHeight="1">
      <c r="G136" s="14"/>
      <c r="H136" s="15" t="s">
        <v>58</v>
      </c>
      <c r="I136" s="16" t="s">
        <v>21</v>
      </c>
      <c r="J136" s="16" t="s">
        <v>22</v>
      </c>
      <c r="K136" s="16" t="s">
        <v>49</v>
      </c>
      <c r="L136" s="16" t="s">
        <v>24</v>
      </c>
      <c r="M136" s="17" t="s">
        <v>25</v>
      </c>
      <c r="N136" s="18" t="s">
        <v>26</v>
      </c>
      <c r="O136" s="19" t="s">
        <v>27</v>
      </c>
    </row>
    <row r="137" spans="7:15" ht="15.75" customHeight="1">
      <c r="G137" s="14"/>
      <c r="H137" s="20">
        <v>44641</v>
      </c>
      <c r="I137" s="21" t="s">
        <v>28</v>
      </c>
      <c r="J137" s="21" t="s">
        <v>50</v>
      </c>
      <c r="K137" s="22"/>
      <c r="L137" s="22"/>
      <c r="M137" s="23"/>
      <c r="N137" s="24"/>
      <c r="O137" s="25"/>
    </row>
    <row r="138" spans="7:15" ht="15.75" customHeight="1">
      <c r="G138" s="14"/>
      <c r="H138" s="26"/>
      <c r="I138" s="21" t="s">
        <v>31</v>
      </c>
      <c r="J138" s="21" t="s">
        <v>96</v>
      </c>
      <c r="K138" s="22"/>
      <c r="L138" s="22"/>
      <c r="M138" s="23"/>
      <c r="N138" s="24"/>
      <c r="O138" s="25"/>
    </row>
    <row r="139" spans="7:15" ht="15.75" customHeight="1">
      <c r="G139" s="14"/>
      <c r="H139" s="26"/>
      <c r="I139" s="21" t="s">
        <v>32</v>
      </c>
      <c r="J139" s="21" t="s">
        <v>45</v>
      </c>
      <c r="K139" s="22" t="s">
        <v>46</v>
      </c>
      <c r="L139" s="21"/>
      <c r="M139" s="23"/>
      <c r="N139" s="24"/>
      <c r="O139" s="25"/>
    </row>
    <row r="140" spans="7:15" ht="15.75" customHeight="1">
      <c r="G140" s="14"/>
      <c r="H140" s="26"/>
      <c r="I140" s="21" t="s">
        <v>34</v>
      </c>
      <c r="J140" s="21" t="s">
        <v>85</v>
      </c>
      <c r="K140" s="22" t="s">
        <v>50</v>
      </c>
      <c r="L140" s="21"/>
      <c r="M140" s="23"/>
      <c r="N140" s="24"/>
      <c r="O140" s="25"/>
    </row>
    <row r="141" spans="7:15" ht="15.75" customHeight="1">
      <c r="G141" s="14"/>
      <c r="H141" s="26"/>
      <c r="I141" s="21" t="s">
        <v>35</v>
      </c>
      <c r="J141" s="21" t="s">
        <v>94</v>
      </c>
      <c r="K141" s="22" t="s">
        <v>60</v>
      </c>
      <c r="L141" s="21"/>
      <c r="M141" s="23"/>
      <c r="N141" s="24"/>
      <c r="O141" s="25"/>
    </row>
    <row r="142" spans="7:15" ht="15.75" customHeight="1">
      <c r="G142" s="14"/>
      <c r="H142" s="26"/>
      <c r="I142" s="21" t="s">
        <v>36</v>
      </c>
      <c r="J142" s="21" t="s">
        <v>50</v>
      </c>
      <c r="K142" s="22"/>
      <c r="L142" s="21"/>
      <c r="M142" s="23"/>
      <c r="N142" s="24"/>
      <c r="O142" s="25"/>
    </row>
    <row r="143" spans="7:15" ht="15.75" customHeight="1">
      <c r="G143" s="14"/>
      <c r="H143" s="28"/>
      <c r="I143" s="29" t="s">
        <v>37</v>
      </c>
      <c r="J143" s="44" t="s">
        <v>72</v>
      </c>
      <c r="K143" s="45" t="s">
        <v>95</v>
      </c>
      <c r="L143" s="44"/>
      <c r="M143" s="32"/>
      <c r="N143" s="24"/>
      <c r="O143" s="25"/>
    </row>
    <row r="144" spans="7:15" ht="15.75" customHeight="1">
      <c r="G144" s="14"/>
      <c r="H144" s="33"/>
      <c r="I144" s="33"/>
      <c r="J144" s="33"/>
      <c r="K144" s="33"/>
      <c r="L144" s="33"/>
      <c r="M144" s="34"/>
      <c r="N144" s="24"/>
      <c r="O144" s="19"/>
    </row>
    <row r="145" spans="7:15" ht="15.75" customHeight="1">
      <c r="G145" s="14"/>
      <c r="H145" s="33"/>
      <c r="I145" s="33"/>
      <c r="J145" s="35" t="s">
        <v>39</v>
      </c>
      <c r="K145" s="36">
        <f>SUM(K137:K144)</f>
        <v>0</v>
      </c>
      <c r="L145" s="37" t="s">
        <v>40</v>
      </c>
      <c r="M145" s="38">
        <f>SUM(M137:M144)</f>
        <v>0</v>
      </c>
      <c r="N145" s="24">
        <f>N137+N138+N139+N140+N141+N142+N143</f>
        <v>0</v>
      </c>
      <c r="O145" s="39">
        <f>SUM(O137:O144)</f>
        <v>0</v>
      </c>
    </row>
    <row r="146" spans="7:15" ht="15.75" customHeight="1">
      <c r="G146" s="14"/>
      <c r="H146" s="33"/>
      <c r="I146" s="33"/>
      <c r="J146" s="57" t="s">
        <v>41</v>
      </c>
      <c r="K146" s="59">
        <f>K145-M145</f>
        <v>0</v>
      </c>
      <c r="L146" s="61" t="s">
        <v>42</v>
      </c>
      <c r="M146" s="62">
        <f>Y114-(M77+M94+M111+M128+M145)</f>
        <v>0</v>
      </c>
      <c r="O146" s="19"/>
    </row>
    <row r="147" spans="7:15" ht="15.75" customHeight="1">
      <c r="G147" s="14"/>
      <c r="H147" s="33"/>
      <c r="I147" s="33"/>
      <c r="J147" s="58"/>
      <c r="K147" s="60"/>
      <c r="L147" s="60"/>
      <c r="M147" s="63"/>
      <c r="N147" s="33">
        <f>N145+N128+N111+N94+N77+N60+N43</f>
        <v>0</v>
      </c>
      <c r="O147" s="19"/>
    </row>
    <row r="148" spans="7:15" ht="15.75" customHeight="1">
      <c r="G148" s="14"/>
      <c r="H148" s="33"/>
      <c r="I148" s="33"/>
      <c r="J148" s="33"/>
      <c r="K148" s="33"/>
      <c r="L148" s="33"/>
      <c r="M148" s="33">
        <f>M145+M128+M111+M94+M77+M60+M43</f>
        <v>0</v>
      </c>
      <c r="N148" s="33"/>
      <c r="O148" s="19">
        <f>O145+O128+O111+O94+O77+O60+O43</f>
        <v>0</v>
      </c>
    </row>
    <row r="149" spans="7:15" ht="15.75" customHeight="1">
      <c r="G149" s="40"/>
      <c r="H149" s="41"/>
      <c r="I149" s="41"/>
      <c r="J149" s="41"/>
      <c r="K149" s="41"/>
      <c r="L149" s="41"/>
      <c r="M149" s="41"/>
      <c r="N149" s="41"/>
      <c r="O149" s="42"/>
    </row>
    <row r="150" spans="7:15" ht="15.75" customHeight="1"/>
    <row r="151" spans="7:15" ht="15.75" customHeight="1"/>
    <row r="152" spans="7:15" ht="15.75" customHeight="1">
      <c r="G152" s="10"/>
      <c r="H152" s="11"/>
      <c r="I152" s="11"/>
      <c r="J152" s="11"/>
      <c r="K152" s="11"/>
      <c r="L152" s="11"/>
      <c r="M152" s="11"/>
      <c r="N152" s="11"/>
      <c r="O152" s="12"/>
    </row>
    <row r="153" spans="7:15" ht="15.75" customHeight="1">
      <c r="G153" s="14"/>
      <c r="H153" s="15" t="s">
        <v>59</v>
      </c>
      <c r="I153" s="16" t="s">
        <v>21</v>
      </c>
      <c r="J153" s="16" t="s">
        <v>22</v>
      </c>
      <c r="K153" s="16" t="s">
        <v>49</v>
      </c>
      <c r="L153" s="16" t="s">
        <v>24</v>
      </c>
      <c r="M153" s="17" t="s">
        <v>25</v>
      </c>
      <c r="N153" s="18" t="s">
        <v>26</v>
      </c>
      <c r="O153" s="19" t="s">
        <v>27</v>
      </c>
    </row>
    <row r="154" spans="7:15" ht="15.75" customHeight="1">
      <c r="G154" s="14"/>
      <c r="H154" s="20">
        <v>44648</v>
      </c>
      <c r="I154" s="21" t="s">
        <v>28</v>
      </c>
      <c r="J154" s="21" t="s">
        <v>50</v>
      </c>
      <c r="K154" s="22"/>
      <c r="L154" s="22"/>
      <c r="M154" s="23"/>
      <c r="N154" s="24"/>
      <c r="O154" s="25"/>
    </row>
    <row r="155" spans="7:15" ht="15.75" customHeight="1">
      <c r="G155" s="14"/>
      <c r="H155" s="26"/>
      <c r="I155" s="21" t="s">
        <v>31</v>
      </c>
      <c r="J155" s="21" t="s">
        <v>87</v>
      </c>
      <c r="K155" s="22" t="s">
        <v>97</v>
      </c>
      <c r="L155" s="22"/>
      <c r="M155" s="23"/>
      <c r="N155" s="24"/>
      <c r="O155" s="25"/>
    </row>
    <row r="156" spans="7:15" ht="15.75" customHeight="1">
      <c r="G156" s="14"/>
      <c r="H156" s="26"/>
      <c r="I156" s="21" t="s">
        <v>32</v>
      </c>
      <c r="J156" s="21" t="s">
        <v>88</v>
      </c>
      <c r="K156" s="22" t="s">
        <v>46</v>
      </c>
      <c r="L156" s="21"/>
      <c r="M156" s="23"/>
      <c r="N156" s="24"/>
      <c r="O156" s="25"/>
    </row>
    <row r="157" spans="7:15" ht="15.75" customHeight="1">
      <c r="G157" s="14"/>
      <c r="H157" s="26"/>
      <c r="I157" s="21" t="s">
        <v>34</v>
      </c>
      <c r="J157" s="21" t="s">
        <v>85</v>
      </c>
      <c r="K157" s="22"/>
      <c r="L157" s="21"/>
      <c r="M157" s="23"/>
      <c r="N157" s="24"/>
      <c r="O157" s="25"/>
    </row>
    <row r="158" spans="7:15" ht="15.75" customHeight="1">
      <c r="G158" s="14"/>
      <c r="H158" s="26"/>
      <c r="I158" s="21" t="s">
        <v>35</v>
      </c>
      <c r="J158" s="21" t="s">
        <v>98</v>
      </c>
      <c r="K158" s="22" t="s">
        <v>46</v>
      </c>
      <c r="L158" s="21"/>
      <c r="M158" s="23"/>
      <c r="N158" s="24"/>
      <c r="O158" s="25"/>
    </row>
    <row r="159" spans="7:15" ht="15.75" customHeight="1">
      <c r="G159" s="14"/>
      <c r="H159" s="26"/>
      <c r="I159" s="21" t="s">
        <v>36</v>
      </c>
      <c r="J159" s="21" t="s">
        <v>50</v>
      </c>
      <c r="K159" s="22"/>
      <c r="L159" s="21"/>
      <c r="M159" s="23"/>
      <c r="N159" s="24"/>
      <c r="O159" s="25"/>
    </row>
    <row r="160" spans="7:15" ht="15.75" customHeight="1">
      <c r="G160" s="14"/>
      <c r="H160" s="28"/>
      <c r="I160" s="29" t="s">
        <v>37</v>
      </c>
      <c r="J160" s="44" t="s">
        <v>100</v>
      </c>
      <c r="K160" s="45" t="s">
        <v>99</v>
      </c>
      <c r="L160" s="44"/>
      <c r="M160" s="32"/>
      <c r="N160" s="24"/>
      <c r="O160" s="25"/>
    </row>
    <row r="161" spans="7:15" ht="15.75" customHeight="1">
      <c r="G161" s="14"/>
      <c r="H161" s="33"/>
      <c r="I161" s="33"/>
      <c r="J161" s="33"/>
      <c r="K161" s="33"/>
      <c r="L161" s="33"/>
      <c r="M161" s="34"/>
      <c r="N161" s="24"/>
      <c r="O161" s="19"/>
    </row>
    <row r="162" spans="7:15" ht="15.75" customHeight="1">
      <c r="G162" s="14"/>
      <c r="H162" s="33"/>
      <c r="I162" s="33"/>
      <c r="J162" s="35" t="s">
        <v>39</v>
      </c>
      <c r="K162" s="36">
        <f>SUM(K154:K161)</f>
        <v>0</v>
      </c>
      <c r="L162" s="37" t="s">
        <v>40</v>
      </c>
      <c r="M162" s="38">
        <f>SUM(M154:M161)</f>
        <v>0</v>
      </c>
      <c r="N162" s="24">
        <f>N154+N155+N156+N157+N158+N159+N160</f>
        <v>0</v>
      </c>
      <c r="O162" s="39">
        <f>SUM(O154:O161)</f>
        <v>0</v>
      </c>
    </row>
    <row r="163" spans="7:15" ht="15.75" customHeight="1">
      <c r="G163" s="14"/>
      <c r="H163" s="33"/>
      <c r="I163" s="33"/>
      <c r="J163" s="57" t="s">
        <v>41</v>
      </c>
      <c r="K163" s="59">
        <f>K162-M162</f>
        <v>0</v>
      </c>
      <c r="L163" s="61" t="s">
        <v>42</v>
      </c>
      <c r="M163" s="62">
        <f>Y131-(M94+M111+M128+M145+M162)</f>
        <v>0</v>
      </c>
      <c r="O163" s="19"/>
    </row>
    <row r="164" spans="7:15" ht="15.75" customHeight="1">
      <c r="G164" s="14"/>
      <c r="H164" s="33"/>
      <c r="I164" s="33"/>
      <c r="J164" s="58"/>
      <c r="K164" s="60"/>
      <c r="L164" s="60"/>
      <c r="M164" s="63"/>
      <c r="N164" s="33">
        <f>N162+N145+N128+N111+N94+N77+N60</f>
        <v>0</v>
      </c>
      <c r="O164" s="19"/>
    </row>
    <row r="165" spans="7:15" ht="15.75" customHeight="1">
      <c r="G165" s="14"/>
      <c r="H165" s="33"/>
      <c r="I165" s="33"/>
      <c r="J165" s="33"/>
      <c r="K165" s="33"/>
      <c r="L165" s="33"/>
      <c r="M165" s="33">
        <f>M162+M145+M128+M111+M94+M77+M60</f>
        <v>0</v>
      </c>
      <c r="N165" s="33"/>
      <c r="O165" s="19">
        <f>O162+O145+O128+O111+O94+O77+O60</f>
        <v>0</v>
      </c>
    </row>
    <row r="166" spans="7:15" ht="15.75" customHeight="1">
      <c r="G166" s="40"/>
      <c r="H166" s="41"/>
      <c r="I166" s="41"/>
      <c r="J166" s="41"/>
      <c r="K166" s="41"/>
      <c r="L166" s="41"/>
      <c r="M166" s="41"/>
      <c r="N166" s="41"/>
      <c r="O166" s="42"/>
    </row>
    <row r="167" spans="7:15" ht="15.75" customHeight="1"/>
    <row r="168" spans="7:15" ht="15.75" customHeight="1"/>
    <row r="169" spans="7:15" ht="15.75" customHeight="1">
      <c r="G169" s="10"/>
      <c r="H169" s="11"/>
      <c r="I169" s="11"/>
      <c r="J169" s="11"/>
      <c r="K169" s="11"/>
      <c r="L169" s="11"/>
      <c r="M169" s="11"/>
      <c r="N169" s="11"/>
      <c r="O169" s="12"/>
    </row>
    <row r="170" spans="7:15" ht="15.75" customHeight="1">
      <c r="G170" s="14"/>
      <c r="H170" s="15" t="s">
        <v>61</v>
      </c>
      <c r="I170" s="16" t="s">
        <v>21</v>
      </c>
      <c r="J170" s="16" t="s">
        <v>22</v>
      </c>
      <c r="K170" s="16" t="s">
        <v>49</v>
      </c>
      <c r="L170" s="16" t="s">
        <v>24</v>
      </c>
      <c r="M170" s="17" t="s">
        <v>25</v>
      </c>
      <c r="N170" s="18" t="s">
        <v>26</v>
      </c>
      <c r="O170" s="19" t="s">
        <v>27</v>
      </c>
    </row>
    <row r="171" spans="7:15" ht="15.75" customHeight="1">
      <c r="G171" s="14"/>
      <c r="H171" s="20">
        <v>44655</v>
      </c>
      <c r="I171" s="21" t="s">
        <v>28</v>
      </c>
      <c r="J171" s="21" t="s">
        <v>101</v>
      </c>
      <c r="K171" s="22"/>
      <c r="L171" s="22"/>
      <c r="M171" s="23"/>
      <c r="N171" s="24"/>
      <c r="O171" s="25"/>
    </row>
    <row r="172" spans="7:15" ht="15.75" customHeight="1">
      <c r="G172" s="14"/>
      <c r="H172" s="26"/>
      <c r="I172" s="21" t="s">
        <v>31</v>
      </c>
      <c r="J172" s="21" t="s">
        <v>87</v>
      </c>
      <c r="K172" s="22" t="s">
        <v>102</v>
      </c>
      <c r="L172" s="22"/>
      <c r="M172" s="23"/>
      <c r="N172" s="24"/>
      <c r="O172" s="25"/>
    </row>
    <row r="173" spans="7:15" ht="15.75" customHeight="1">
      <c r="G173" s="14"/>
      <c r="H173" s="26"/>
      <c r="I173" s="21" t="s">
        <v>32</v>
      </c>
      <c r="J173" s="21" t="s">
        <v>44</v>
      </c>
      <c r="K173" s="22" t="s">
        <v>46</v>
      </c>
      <c r="L173" s="21"/>
      <c r="M173" s="23"/>
      <c r="N173" s="24"/>
      <c r="O173" s="25"/>
    </row>
    <row r="174" spans="7:15" ht="15.75" customHeight="1">
      <c r="G174" s="14"/>
      <c r="H174" s="26"/>
      <c r="I174" s="21" t="s">
        <v>34</v>
      </c>
      <c r="J174" s="21" t="s">
        <v>50</v>
      </c>
      <c r="K174" s="22"/>
      <c r="L174" s="21"/>
      <c r="M174" s="23"/>
      <c r="N174" s="24"/>
      <c r="O174" s="25"/>
    </row>
    <row r="175" spans="7:15" ht="15.75" customHeight="1">
      <c r="G175" s="14"/>
      <c r="H175" s="26"/>
      <c r="I175" s="21" t="s">
        <v>35</v>
      </c>
      <c r="J175" s="21" t="s">
        <v>103</v>
      </c>
      <c r="K175" s="22" t="s">
        <v>46</v>
      </c>
      <c r="L175" s="21"/>
      <c r="M175" s="23"/>
      <c r="N175" s="24"/>
      <c r="O175" s="25"/>
    </row>
    <row r="176" spans="7:15" ht="15.75" customHeight="1">
      <c r="G176" s="14"/>
      <c r="H176" s="26"/>
      <c r="I176" s="21" t="s">
        <v>36</v>
      </c>
      <c r="J176" s="21" t="s">
        <v>101</v>
      </c>
      <c r="K176" s="22"/>
      <c r="L176" s="21"/>
      <c r="M176" s="23"/>
      <c r="N176" s="24"/>
      <c r="O176" s="25"/>
    </row>
    <row r="177" spans="7:15" ht="15.75" customHeight="1">
      <c r="G177" s="14"/>
      <c r="H177" s="28"/>
      <c r="I177" s="29" t="s">
        <v>37</v>
      </c>
      <c r="J177" s="44" t="s">
        <v>88</v>
      </c>
      <c r="K177" s="45" t="s">
        <v>99</v>
      </c>
      <c r="L177" s="44"/>
      <c r="M177" s="32"/>
      <c r="N177" s="24"/>
      <c r="O177" s="25"/>
    </row>
    <row r="178" spans="7:15" ht="15.75" customHeight="1">
      <c r="G178" s="14"/>
      <c r="H178" s="33"/>
      <c r="I178" s="33"/>
      <c r="J178" s="33"/>
      <c r="K178" s="33"/>
      <c r="L178" s="33"/>
      <c r="M178" s="34"/>
      <c r="N178" s="24"/>
      <c r="O178" s="19"/>
    </row>
    <row r="179" spans="7:15" ht="15.75" customHeight="1">
      <c r="G179" s="14"/>
      <c r="H179" s="33"/>
      <c r="I179" s="33"/>
      <c r="J179" s="35" t="s">
        <v>39</v>
      </c>
      <c r="K179" s="36">
        <f>SUM(K171:K178)</f>
        <v>0</v>
      </c>
      <c r="L179" s="37" t="s">
        <v>40</v>
      </c>
      <c r="M179" s="38">
        <f>SUM(M171:M178)</f>
        <v>0</v>
      </c>
      <c r="N179" s="24">
        <f>N171+N172+N173+N174+N175+N176+N177</f>
        <v>0</v>
      </c>
      <c r="O179" s="39">
        <f>SUM(O171:O178)</f>
        <v>0</v>
      </c>
    </row>
    <row r="180" spans="7:15" ht="15.75" customHeight="1">
      <c r="G180" s="14"/>
      <c r="H180" s="33"/>
      <c r="I180" s="33"/>
      <c r="J180" s="57" t="s">
        <v>41</v>
      </c>
      <c r="K180" s="59">
        <f>K179-M179</f>
        <v>0</v>
      </c>
      <c r="L180" s="61" t="s">
        <v>42</v>
      </c>
      <c r="M180" s="62">
        <f>Y148-(M111+M128+M145+M162+M179)</f>
        <v>0</v>
      </c>
      <c r="O180" s="19"/>
    </row>
    <row r="181" spans="7:15" ht="15.75" customHeight="1">
      <c r="G181" s="14"/>
      <c r="H181" s="33"/>
      <c r="I181" s="33"/>
      <c r="J181" s="58"/>
      <c r="K181" s="60"/>
      <c r="L181" s="60"/>
      <c r="M181" s="63"/>
      <c r="N181" s="33">
        <f>N179+N162+N145+N128+N111+N94+N77</f>
        <v>0</v>
      </c>
      <c r="O181" s="19"/>
    </row>
    <row r="182" spans="7:15" ht="15.75" customHeight="1">
      <c r="G182" s="14"/>
      <c r="H182" s="33"/>
      <c r="I182" s="33"/>
      <c r="J182" s="33"/>
      <c r="K182" s="33"/>
      <c r="L182" s="33"/>
      <c r="M182" s="33">
        <f>M179+M162+M145+M128+M111+M94+M77</f>
        <v>0</v>
      </c>
      <c r="N182" s="33"/>
      <c r="O182" s="19">
        <f>O179+O162+O145+O128+O111+O94+O77</f>
        <v>0</v>
      </c>
    </row>
    <row r="183" spans="7:15" ht="15.75" customHeight="1">
      <c r="G183" s="40"/>
      <c r="H183" s="41"/>
      <c r="I183" s="41"/>
      <c r="J183" s="41"/>
      <c r="K183" s="41"/>
      <c r="L183" s="41"/>
      <c r="M183" s="41"/>
      <c r="N183" s="41"/>
      <c r="O183" s="42"/>
    </row>
    <row r="184" spans="7:15" ht="15.75" customHeight="1"/>
    <row r="185" spans="7:15" ht="15.75" customHeight="1"/>
    <row r="186" spans="7:15" ht="15.75" customHeight="1">
      <c r="G186" s="10"/>
      <c r="H186" s="11"/>
      <c r="I186" s="11"/>
      <c r="J186" s="11"/>
      <c r="K186" s="11"/>
      <c r="L186" s="11"/>
      <c r="M186" s="11"/>
      <c r="N186" s="11"/>
      <c r="O186" s="12"/>
    </row>
    <row r="187" spans="7:15" ht="15.75" customHeight="1">
      <c r="G187" s="14"/>
      <c r="H187" s="15" t="s">
        <v>62</v>
      </c>
      <c r="I187" s="16" t="s">
        <v>21</v>
      </c>
      <c r="J187" s="16" t="s">
        <v>22</v>
      </c>
      <c r="K187" s="16" t="s">
        <v>49</v>
      </c>
      <c r="L187" s="16" t="s">
        <v>24</v>
      </c>
      <c r="M187" s="17" t="s">
        <v>25</v>
      </c>
      <c r="N187" s="18" t="s">
        <v>26</v>
      </c>
      <c r="O187" s="19" t="s">
        <v>27</v>
      </c>
    </row>
    <row r="188" spans="7:15" ht="15.75" customHeight="1">
      <c r="G188" s="14"/>
      <c r="H188" s="20">
        <v>44662</v>
      </c>
      <c r="I188" s="21" t="s">
        <v>28</v>
      </c>
      <c r="J188" s="21" t="s">
        <v>85</v>
      </c>
      <c r="K188" s="22"/>
      <c r="L188" s="22"/>
      <c r="M188" s="23"/>
      <c r="N188" s="24"/>
      <c r="O188" s="25"/>
    </row>
    <row r="189" spans="7:15" ht="15.75" customHeight="1">
      <c r="G189" s="14"/>
      <c r="H189" s="26"/>
      <c r="I189" s="21" t="s">
        <v>31</v>
      </c>
      <c r="J189" s="21" t="s">
        <v>87</v>
      </c>
      <c r="K189" s="22" t="s">
        <v>104</v>
      </c>
      <c r="L189" s="22"/>
      <c r="M189" s="23"/>
      <c r="N189" s="24"/>
      <c r="O189" s="25"/>
    </row>
    <row r="190" spans="7:15" ht="15.75" customHeight="1">
      <c r="G190" s="14"/>
      <c r="H190" s="26"/>
      <c r="I190" s="21" t="s">
        <v>32</v>
      </c>
      <c r="J190" s="21" t="s">
        <v>88</v>
      </c>
      <c r="K190" s="22" t="s">
        <v>46</v>
      </c>
      <c r="L190" s="21"/>
      <c r="M190" s="23"/>
      <c r="N190" s="24"/>
      <c r="O190" s="25"/>
    </row>
    <row r="191" spans="7:15" ht="15.75" customHeight="1">
      <c r="G191" s="14"/>
      <c r="H191" s="26"/>
      <c r="I191" s="21" t="s">
        <v>34</v>
      </c>
      <c r="J191" s="21" t="s">
        <v>50</v>
      </c>
      <c r="K191" s="22"/>
      <c r="L191" s="21"/>
      <c r="M191" s="23"/>
      <c r="N191" s="24"/>
      <c r="O191" s="25"/>
    </row>
    <row r="192" spans="7:15" ht="15.75" customHeight="1">
      <c r="G192" s="14"/>
      <c r="H192" s="26"/>
      <c r="I192" s="21" t="s">
        <v>35</v>
      </c>
      <c r="J192" s="21" t="s">
        <v>84</v>
      </c>
      <c r="K192" s="22" t="s">
        <v>30</v>
      </c>
      <c r="L192" s="21"/>
      <c r="M192" s="23"/>
      <c r="N192" s="24"/>
      <c r="O192" s="25"/>
    </row>
    <row r="193" spans="7:15" ht="15.75" customHeight="1">
      <c r="G193" s="14"/>
      <c r="H193" s="26"/>
      <c r="I193" s="21" t="s">
        <v>36</v>
      </c>
      <c r="J193" s="21" t="s">
        <v>105</v>
      </c>
      <c r="K193" s="22"/>
      <c r="L193" s="21"/>
      <c r="M193" s="23"/>
      <c r="N193" s="24"/>
      <c r="O193" s="25"/>
    </row>
    <row r="194" spans="7:15" ht="15.75" customHeight="1">
      <c r="G194" s="14"/>
      <c r="H194" s="28"/>
      <c r="I194" s="29" t="s">
        <v>37</v>
      </c>
      <c r="J194" s="44" t="s">
        <v>88</v>
      </c>
      <c r="K194" s="45" t="s">
        <v>74</v>
      </c>
      <c r="L194" s="44"/>
      <c r="M194" s="32"/>
      <c r="N194" s="24"/>
      <c r="O194" s="25"/>
    </row>
    <row r="195" spans="7:15" ht="15.75" customHeight="1">
      <c r="G195" s="14"/>
      <c r="H195" s="33"/>
      <c r="I195" s="33"/>
      <c r="J195" s="33"/>
      <c r="K195" s="33"/>
      <c r="L195" s="33"/>
      <c r="M195" s="34"/>
      <c r="N195" s="24"/>
      <c r="O195" s="19"/>
    </row>
    <row r="196" spans="7:15" ht="15.75" customHeight="1">
      <c r="G196" s="14"/>
      <c r="H196" s="33"/>
      <c r="I196" s="33"/>
      <c r="J196" s="35" t="s">
        <v>39</v>
      </c>
      <c r="K196" s="36">
        <f>SUM(K188:K195)</f>
        <v>0</v>
      </c>
      <c r="L196" s="37" t="s">
        <v>40</v>
      </c>
      <c r="M196" s="38">
        <f>SUM(M188:M195)</f>
        <v>0</v>
      </c>
      <c r="N196" s="24">
        <f>N188+N189+N190+N191+N192+N193+N194</f>
        <v>0</v>
      </c>
      <c r="O196" s="39">
        <f>SUM(O188:O195)</f>
        <v>0</v>
      </c>
    </row>
    <row r="197" spans="7:15" ht="15.75" customHeight="1">
      <c r="G197" s="14"/>
      <c r="H197" s="33"/>
      <c r="I197" s="33"/>
      <c r="J197" s="57" t="s">
        <v>41</v>
      </c>
      <c r="K197" s="59">
        <f>K196-M196</f>
        <v>0</v>
      </c>
      <c r="L197" s="61" t="s">
        <v>42</v>
      </c>
      <c r="M197" s="62">
        <f>Y165-(M128+M145+M162+M179+M196)</f>
        <v>0</v>
      </c>
      <c r="O197" s="19"/>
    </row>
    <row r="198" spans="7:15" ht="15.75" customHeight="1">
      <c r="G198" s="14"/>
      <c r="H198" s="33"/>
      <c r="I198" s="33"/>
      <c r="J198" s="58"/>
      <c r="K198" s="60"/>
      <c r="L198" s="60"/>
      <c r="M198" s="63"/>
      <c r="N198" s="33">
        <f>N196+N179+N162+N145+N128+N111+N94</f>
        <v>0</v>
      </c>
      <c r="O198" s="19"/>
    </row>
    <row r="199" spans="7:15" ht="15.75" customHeight="1">
      <c r="G199" s="14"/>
      <c r="H199" s="33"/>
      <c r="I199" s="33"/>
      <c r="J199" s="33"/>
      <c r="K199" s="33"/>
      <c r="L199" s="33"/>
      <c r="M199" s="33">
        <f>M196+M179+M162+M145+M128+M111+M94</f>
        <v>0</v>
      </c>
      <c r="N199" s="33"/>
      <c r="O199" s="19">
        <f>O196+O179+O162+O145+O128+O111+O94</f>
        <v>0</v>
      </c>
    </row>
    <row r="200" spans="7:15" ht="15.75" customHeight="1">
      <c r="G200" s="40"/>
      <c r="H200" s="41"/>
      <c r="I200" s="41"/>
      <c r="J200" s="41"/>
      <c r="K200" s="41"/>
      <c r="L200" s="41"/>
      <c r="M200" s="41"/>
      <c r="N200" s="41"/>
      <c r="O200" s="42"/>
    </row>
    <row r="201" spans="7:15" ht="15.75" customHeight="1"/>
    <row r="202" spans="7:15" ht="15.75" customHeight="1"/>
    <row r="203" spans="7:15" ht="15.75" customHeight="1">
      <c r="G203" s="10"/>
      <c r="H203" s="11"/>
      <c r="I203" s="11"/>
      <c r="J203" s="11"/>
      <c r="K203" s="11"/>
      <c r="L203" s="11"/>
      <c r="M203" s="11"/>
      <c r="N203" s="11"/>
      <c r="O203" s="12"/>
    </row>
    <row r="204" spans="7:15" ht="15.75" customHeight="1">
      <c r="G204" s="14"/>
      <c r="H204" s="15" t="s">
        <v>63</v>
      </c>
      <c r="I204" s="16" t="s">
        <v>21</v>
      </c>
      <c r="J204" s="16" t="s">
        <v>22</v>
      </c>
      <c r="K204" s="16" t="s">
        <v>49</v>
      </c>
      <c r="L204" s="16" t="s">
        <v>24</v>
      </c>
      <c r="M204" s="17" t="s">
        <v>25</v>
      </c>
      <c r="N204" s="18" t="s">
        <v>26</v>
      </c>
      <c r="O204" s="19" t="s">
        <v>27</v>
      </c>
    </row>
    <row r="205" spans="7:15" ht="15.75" customHeight="1">
      <c r="G205" s="14"/>
      <c r="H205" s="20">
        <v>44669</v>
      </c>
      <c r="I205" s="21" t="s">
        <v>28</v>
      </c>
      <c r="J205" s="21" t="s">
        <v>85</v>
      </c>
      <c r="K205" s="22"/>
      <c r="L205" s="22"/>
      <c r="M205" s="23"/>
      <c r="N205" s="24"/>
      <c r="O205" s="25"/>
    </row>
    <row r="206" spans="7:15" ht="15.75" customHeight="1">
      <c r="G206" s="14"/>
      <c r="H206" s="26"/>
      <c r="I206" s="21" t="s">
        <v>31</v>
      </c>
      <c r="J206" s="21" t="s">
        <v>87</v>
      </c>
      <c r="K206" s="22" t="s">
        <v>106</v>
      </c>
      <c r="L206" s="22"/>
      <c r="M206" s="23"/>
      <c r="N206" s="24"/>
      <c r="O206" s="25"/>
    </row>
    <row r="207" spans="7:15" ht="15.75" customHeight="1">
      <c r="G207" s="14"/>
      <c r="H207" s="26"/>
      <c r="I207" s="21" t="s">
        <v>32</v>
      </c>
      <c r="J207" s="21" t="s">
        <v>45</v>
      </c>
      <c r="K207" s="22" t="s">
        <v>77</v>
      </c>
      <c r="L207" s="21"/>
      <c r="M207" s="23"/>
      <c r="N207" s="24"/>
      <c r="O207" s="25"/>
    </row>
    <row r="208" spans="7:15" ht="15.75" customHeight="1">
      <c r="G208" s="14"/>
      <c r="H208" s="26"/>
      <c r="I208" s="21" t="s">
        <v>34</v>
      </c>
      <c r="J208" s="21" t="s">
        <v>85</v>
      </c>
      <c r="K208" s="22" t="s">
        <v>107</v>
      </c>
      <c r="L208" s="21"/>
      <c r="M208" s="23"/>
      <c r="N208" s="24"/>
      <c r="O208" s="25"/>
    </row>
    <row r="209" spans="7:15" ht="15.75" customHeight="1">
      <c r="G209" s="14"/>
      <c r="H209" s="26"/>
      <c r="I209" s="21" t="s">
        <v>35</v>
      </c>
      <c r="J209" s="21" t="s">
        <v>111</v>
      </c>
      <c r="K209" s="22" t="s">
        <v>110</v>
      </c>
      <c r="L209" s="21"/>
      <c r="M209" s="23"/>
      <c r="N209" s="24"/>
      <c r="O209" s="25"/>
    </row>
    <row r="210" spans="7:15" ht="15.75" customHeight="1" thickBot="1">
      <c r="G210" s="14"/>
      <c r="H210" s="20"/>
      <c r="I210" s="21" t="s">
        <v>36</v>
      </c>
      <c r="J210" s="21" t="s">
        <v>112</v>
      </c>
      <c r="K210" s="45" t="s">
        <v>113</v>
      </c>
      <c r="L210" s="21"/>
      <c r="M210" s="23"/>
      <c r="N210" s="24"/>
      <c r="O210" s="25"/>
    </row>
    <row r="211" spans="7:15" ht="15.75" customHeight="1" thickBot="1">
      <c r="G211" s="14"/>
      <c r="H211" s="46">
        <v>44675</v>
      </c>
      <c r="I211" s="29" t="s">
        <v>37</v>
      </c>
      <c r="J211" s="44" t="s">
        <v>109</v>
      </c>
      <c r="K211" s="45" t="s">
        <v>108</v>
      </c>
      <c r="L211" s="44"/>
      <c r="M211" s="32"/>
      <c r="N211" s="24"/>
      <c r="O211" s="25"/>
    </row>
    <row r="212" spans="7:15" ht="15.75" customHeight="1" thickBot="1">
      <c r="G212" s="14"/>
      <c r="H212" s="33"/>
      <c r="I212" s="33"/>
      <c r="J212" s="33"/>
      <c r="K212" s="33"/>
      <c r="L212" s="33"/>
      <c r="M212" s="34"/>
      <c r="N212" s="24"/>
      <c r="O212" s="19"/>
    </row>
    <row r="213" spans="7:15" ht="15.75" customHeight="1">
      <c r="G213" s="14"/>
      <c r="H213" s="33"/>
      <c r="I213" s="33"/>
      <c r="J213" s="35" t="s">
        <v>39</v>
      </c>
      <c r="K213" s="36">
        <f>SUM(K205:K212)</f>
        <v>0</v>
      </c>
      <c r="L213" s="37" t="s">
        <v>40</v>
      </c>
      <c r="M213" s="38">
        <f>SUM(M205:M212)</f>
        <v>0</v>
      </c>
      <c r="N213" s="24">
        <f>N205+N206+N207+N208+N209+N210+N211</f>
        <v>0</v>
      </c>
      <c r="O213" s="39">
        <f>SUM(O205:O212)</f>
        <v>0</v>
      </c>
    </row>
    <row r="214" spans="7:15" ht="15.75" customHeight="1">
      <c r="G214" s="14"/>
      <c r="H214" s="33"/>
      <c r="I214" s="33"/>
      <c r="J214" s="57" t="s">
        <v>41</v>
      </c>
      <c r="K214" s="59">
        <f>K213-M213</f>
        <v>0</v>
      </c>
      <c r="L214" s="61" t="s">
        <v>42</v>
      </c>
      <c r="M214" s="62">
        <f>Y182-(M145+M162+M179+M196+M213)</f>
        <v>0</v>
      </c>
      <c r="O214" s="19"/>
    </row>
    <row r="215" spans="7:15" ht="15.75" customHeight="1">
      <c r="G215" s="14"/>
      <c r="H215" s="33"/>
      <c r="I215" s="33"/>
      <c r="J215" s="58"/>
      <c r="K215" s="60"/>
      <c r="L215" s="60"/>
      <c r="M215" s="63"/>
      <c r="N215" s="33"/>
      <c r="O215" s="19"/>
    </row>
    <row r="216" spans="7:15" ht="15.75" customHeight="1">
      <c r="G216" s="14"/>
      <c r="H216" s="33"/>
      <c r="I216" s="33"/>
      <c r="J216" s="33"/>
      <c r="K216" s="33"/>
      <c r="L216" s="33"/>
      <c r="M216" s="33">
        <f>M213+M196+M179+M162+M145+M128+M111</f>
        <v>0</v>
      </c>
      <c r="N216" s="33"/>
      <c r="O216" s="19"/>
    </row>
    <row r="217" spans="7:15" ht="15.75" customHeight="1">
      <c r="G217" s="40"/>
      <c r="H217" s="41"/>
      <c r="I217" s="41"/>
      <c r="J217" s="41"/>
      <c r="K217" s="41"/>
      <c r="L217" s="41"/>
      <c r="M217" s="41"/>
      <c r="N217" s="41"/>
      <c r="O217" s="42"/>
    </row>
    <row r="218" spans="7:15" ht="15.75" customHeight="1"/>
    <row r="219" spans="7:15" ht="15.75" customHeight="1">
      <c r="L219" s="47" t="s">
        <v>65</v>
      </c>
      <c r="M219" s="48">
        <f>M213+M196+M179+M162+M145+M128+M111+M94+M77+M60+M43+M26</f>
        <v>0</v>
      </c>
      <c r="N219" s="49" t="s">
        <v>66</v>
      </c>
    </row>
    <row r="220" spans="7:15" ht="15.75" customHeight="1">
      <c r="L220" s="50" t="s">
        <v>67</v>
      </c>
      <c r="M220" s="51">
        <f>N213+N196+N179+N162+N145+N128+N111+N94+N77+N60+N43+N26</f>
        <v>0</v>
      </c>
      <c r="N220" s="52" t="s">
        <v>66</v>
      </c>
    </row>
    <row r="221" spans="7:15" ht="15.75" customHeight="1">
      <c r="L221" s="53" t="s">
        <v>68</v>
      </c>
      <c r="M221" s="54">
        <f>O213+O196+O179+O162+O145+O128+O111+O94+O77+O60+O43+O26</f>
        <v>0</v>
      </c>
      <c r="N221" s="55" t="s">
        <v>66</v>
      </c>
    </row>
    <row r="222" spans="7:15" ht="15.75" customHeight="1">
      <c r="L222" s="56"/>
    </row>
    <row r="223" spans="7:15" ht="15.75" customHeight="1">
      <c r="L223" s="56"/>
    </row>
  </sheetData>
  <mergeCells count="48">
    <mergeCell ref="L146:L147"/>
    <mergeCell ref="M146:M147"/>
    <mergeCell ref="J112:J113"/>
    <mergeCell ref="J129:J130"/>
    <mergeCell ref="K129:K130"/>
    <mergeCell ref="L129:L130"/>
    <mergeCell ref="M129:M130"/>
    <mergeCell ref="J146:J147"/>
    <mergeCell ref="K146:K147"/>
    <mergeCell ref="J95:J96"/>
    <mergeCell ref="K95:K96"/>
    <mergeCell ref="L95:L96"/>
    <mergeCell ref="M95:M96"/>
    <mergeCell ref="K112:K113"/>
    <mergeCell ref="L112:L113"/>
    <mergeCell ref="M112:M113"/>
    <mergeCell ref="L78:L79"/>
    <mergeCell ref="M78:M79"/>
    <mergeCell ref="J44:J45"/>
    <mergeCell ref="J61:J62"/>
    <mergeCell ref="K61:K62"/>
    <mergeCell ref="L61:L62"/>
    <mergeCell ref="M61:M62"/>
    <mergeCell ref="J78:J79"/>
    <mergeCell ref="K78:K79"/>
    <mergeCell ref="J27:J28"/>
    <mergeCell ref="K27:K28"/>
    <mergeCell ref="L27:L28"/>
    <mergeCell ref="M27:M28"/>
    <mergeCell ref="K44:K45"/>
    <mergeCell ref="L44:L45"/>
    <mergeCell ref="M44:M45"/>
    <mergeCell ref="J197:J198"/>
    <mergeCell ref="K197:K198"/>
    <mergeCell ref="L197:L198"/>
    <mergeCell ref="M197:M198"/>
    <mergeCell ref="J214:J215"/>
    <mergeCell ref="K214:K215"/>
    <mergeCell ref="L214:L215"/>
    <mergeCell ref="M214:M215"/>
    <mergeCell ref="J163:J164"/>
    <mergeCell ref="K163:K164"/>
    <mergeCell ref="L163:L164"/>
    <mergeCell ref="M163:M164"/>
    <mergeCell ref="K180:K181"/>
    <mergeCell ref="L180:L181"/>
    <mergeCell ref="M180:M181"/>
    <mergeCell ref="J180:J181"/>
  </mergeCells>
  <hyperlinks>
    <hyperlink ref="G6" r:id="rId1" xr:uid="{00000000-0004-0000-0000-000000000000}"/>
    <hyperlink ref="G10" r:id="rId2" xr:uid="{00000000-0004-0000-0000-000001000000}"/>
    <hyperlink ref="G12" r:id="rId3" xr:uid="{00000000-0004-0000-0000-000002000000}"/>
    <hyperlink ref="G13" r:id="rId4" xr:uid="{00000000-0004-0000-0000-000003000000}"/>
  </hyperlinks>
  <pageMargins left="0.7" right="0.7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Ilja Thierbach</dc:creator>
  <cp:lastModifiedBy>Ilja Thierbach</cp:lastModifiedBy>
  <dcterms:created xsi:type="dcterms:W3CDTF">2019-05-27T08:15:00Z</dcterms:created>
  <dcterms:modified xsi:type="dcterms:W3CDTF">2022-01-27T08:44:49Z</dcterms:modified>
</cp:coreProperties>
</file>